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tabRatio="562" activeTab="0"/>
  </bookViews>
  <sheets>
    <sheet name="Teamtotalen" sheetId="1" r:id="rId1"/>
    <sheet name="Individueel" sheetId="2" r:id="rId2"/>
    <sheet name="Blad1" sheetId="3" r:id="rId3"/>
    <sheet name="inschrijflijst" sheetId="4" r:id="rId4"/>
    <sheet name="Beste .." sheetId="5" r:id="rId5"/>
    <sheet name="Alle ronden" sheetId="6" r:id="rId6"/>
    <sheet name="Leesdit" sheetId="7" r:id="rId7"/>
  </sheets>
  <definedNames>
    <definedName name="_xlnm._FilterDatabase" localSheetId="0" hidden="1">'Teamtotalen'!$A$1:$X$78</definedName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<sst xmlns="http://schemas.openxmlformats.org/spreadsheetml/2006/main" count="313" uniqueCount="179">
  <si>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</si>
  <si>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</si>
  <si>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</si>
  <si>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</si>
  <si>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</si>
  <si>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</si>
  <si>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</si>
  <si>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</si>
  <si>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</si>
  <si>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</si>
  <si>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</si>
  <si>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</si>
  <si>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</si>
  <si>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</si>
  <si>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</si>
  <si>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</si>
  <si>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</si>
  <si>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</si>
  <si>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</si>
  <si>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</si>
  <si>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</si>
  <si>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</si>
  <si>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</si>
  <si>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</si>
  <si>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</si>
  <si>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</si>
  <si>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</si>
  <si>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</si>
  <si>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</si>
  <si>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</si>
  <si>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</si>
  <si>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</si>
  <si>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</si>
  <si>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</si>
  <si>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</si>
  <si>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</si>
  <si>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</si>
  <si>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</si>
  <si>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</si>
  <si>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</si>
  <si>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</si>
  <si>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</si>
  <si>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</si>
  <si>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</si>
  <si>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</si>
  <si>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</si>
  <si>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</si>
  <si>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</si>
  <si>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</si>
  <si>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</si>
  <si>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</si>
  <si>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</si>
  <si>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</si>
  <si>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</si>
  <si>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</si>
  <si>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</si>
  <si>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</si>
  <si>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</si>
  <si>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</si>
  <si>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</si>
  <si>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</si>
  <si>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</si>
  <si>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Koos</t>
  </si>
  <si>
    <t>Ellen</t>
  </si>
  <si>
    <t>Geke</t>
  </si>
  <si>
    <t>Rolinda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</si>
  <si>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</si>
  <si>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</si>
  <si>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</si>
  <si>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</si>
  <si>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</si>
  <si>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</si>
  <si>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</si>
  <si>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</si>
  <si>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</si>
  <si>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</si>
  <si>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sept</t>
  </si>
  <si>
    <t>okt</t>
  </si>
  <si>
    <t>nov</t>
  </si>
  <si>
    <t>febr</t>
  </si>
  <si>
    <t>ALLE RONDEN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</si>
  <si>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</si>
  <si>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</si>
  <si>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</si>
  <si>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</si>
  <si>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</si>
  <si>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</si>
  <si>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</si>
  <si>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</si>
  <si>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</si>
  <si>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</si>
  <si>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</si>
  <si>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 xml:space="preserve">  </t>
  </si>
  <si>
    <t>Manusiwa 1</t>
  </si>
  <si>
    <t>Yannick</t>
  </si>
  <si>
    <t>Manusiwa 2</t>
  </si>
  <si>
    <t>Bert ter H</t>
  </si>
  <si>
    <t>aantal teams</t>
  </si>
  <si>
    <t>gem totaal</t>
  </si>
  <si>
    <t>beste 5</t>
  </si>
  <si>
    <t>Johannes</t>
  </si>
  <si>
    <t>Hareld</t>
  </si>
  <si>
    <t>marco</t>
  </si>
  <si>
    <t>Leon</t>
  </si>
  <si>
    <t>Stefanus</t>
  </si>
  <si>
    <t>Anton</t>
  </si>
  <si>
    <t>Froggie</t>
  </si>
  <si>
    <t>Manfred</t>
  </si>
  <si>
    <t>Rik</t>
  </si>
  <si>
    <t>Andrea</t>
  </si>
  <si>
    <t>Jeroen</t>
  </si>
  <si>
    <t>René</t>
  </si>
  <si>
    <t>Nederhoed</t>
  </si>
  <si>
    <t>Hans</t>
  </si>
  <si>
    <t>Wilko</t>
  </si>
  <si>
    <t>Jan Willem</t>
  </si>
  <si>
    <t>Wim</t>
  </si>
  <si>
    <t>Henri</t>
  </si>
  <si>
    <t>Mike</t>
  </si>
  <si>
    <t>Ut Tweeduh</t>
  </si>
  <si>
    <t>Nelis</t>
  </si>
  <si>
    <t>Snippe</t>
  </si>
  <si>
    <t>Jan Wolter</t>
  </si>
  <si>
    <t>Jordy</t>
  </si>
  <si>
    <t>Wilco</t>
  </si>
  <si>
    <t>Willems</t>
  </si>
  <si>
    <t>Alinda</t>
  </si>
  <si>
    <t>Jannie</t>
  </si>
  <si>
    <t>prikken</t>
  </si>
  <si>
    <t>HZVV 9</t>
  </si>
  <si>
    <t>v d Goes 2</t>
  </si>
  <si>
    <t>v d Goes 1</t>
  </si>
  <si>
    <t>Robin</t>
  </si>
  <si>
    <t>Janine</t>
  </si>
  <si>
    <t>Bert tH</t>
  </si>
  <si>
    <t>John</t>
  </si>
  <si>
    <t>Henk T</t>
  </si>
  <si>
    <t>Raymond</t>
  </si>
  <si>
    <t>Gerton</t>
  </si>
  <si>
    <t>Danny</t>
  </si>
  <si>
    <t xml:space="preserve">Jan  </t>
  </si>
  <si>
    <t>jan</t>
  </si>
  <si>
    <t>Monique</t>
  </si>
  <si>
    <t>klaas</t>
  </si>
  <si>
    <t>egbert</t>
  </si>
  <si>
    <t>Yesley</t>
  </si>
  <si>
    <t>Herko</t>
  </si>
  <si>
    <t>henk K</t>
  </si>
  <si>
    <t>Gerwin</t>
  </si>
  <si>
    <t>henk</t>
  </si>
  <si>
    <t>Jos</t>
  </si>
  <si>
    <t>Roeland</t>
  </si>
  <si>
    <t>Rene</t>
  </si>
  <si>
    <t>JAARSTAND 2023/2024</t>
  </si>
  <si>
    <t>Schregardus</t>
  </si>
  <si>
    <t>Berend</t>
  </si>
  <si>
    <t>Andre</t>
  </si>
  <si>
    <t>Schrerardus</t>
  </si>
  <si>
    <t>HZVV 45+ 2</t>
  </si>
  <si>
    <t>dec</t>
  </si>
  <si>
    <t>mrt</t>
  </si>
  <si>
    <t>apr</t>
  </si>
  <si>
    <t>Hendry</t>
  </si>
  <si>
    <t>Berry</t>
  </si>
  <si>
    <t>Marc</t>
  </si>
  <si>
    <t>45+ 2</t>
  </si>
  <si>
    <t>Walter</t>
  </si>
  <si>
    <t>Kaspers</t>
  </si>
  <si>
    <t>Klaas</t>
  </si>
  <si>
    <t>Bas</t>
  </si>
  <si>
    <t>Tim</t>
  </si>
  <si>
    <t>Eric</t>
  </si>
  <si>
    <t>Bert</t>
  </si>
  <si>
    <t xml:space="preserve">Jan </t>
  </si>
  <si>
    <t>Erik</t>
  </si>
  <si>
    <t>Erwin</t>
  </si>
  <si>
    <t xml:space="preserve">Yvonne </t>
  </si>
  <si>
    <t>Jan</t>
  </si>
  <si>
    <t>januari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</si>
</sst>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sz val="8"/>
      <name val="Segoe U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7" fillId="33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/>
    </xf>
    <xf numFmtId="3" fontId="10" fillId="36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0" fillId="35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12" xfId="0" applyFont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13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3" fontId="8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 horizontal="right"/>
    </xf>
    <xf numFmtId="3" fontId="8" fillId="37" borderId="36" xfId="0" applyNumberFormat="1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3" fontId="8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 horizontal="right"/>
    </xf>
    <xf numFmtId="3" fontId="8" fillId="37" borderId="39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3" fontId="7" fillId="38" borderId="23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38" borderId="23" xfId="0" applyNumberFormat="1" applyFont="1" applyFill="1" applyBorder="1" applyAlignment="1">
      <alignment/>
    </xf>
    <xf numFmtId="3" fontId="0" fillId="38" borderId="24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8" borderId="49" xfId="0" applyFill="1" applyBorder="1" applyAlignment="1">
      <alignment horizontal="center"/>
    </xf>
    <xf numFmtId="3" fontId="0" fillId="34" borderId="36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/>
    </xf>
    <xf numFmtId="0" fontId="0" fillId="37" borderId="12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37" borderId="38" xfId="0" applyFill="1" applyBorder="1" applyAlignment="1">
      <alignment/>
    </xf>
    <xf numFmtId="3" fontId="10" fillId="37" borderId="38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5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3" fontId="65" fillId="39" borderId="1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7" xfId="0" applyFont="1" applyBorder="1" applyAlignment="1">
      <alignment/>
    </xf>
    <xf numFmtId="3" fontId="10" fillId="36" borderId="52" xfId="0" applyNumberFormat="1" applyFont="1" applyFill="1" applyBorder="1" applyAlignment="1">
      <alignment/>
    </xf>
    <xf numFmtId="3" fontId="10" fillId="36" borderId="37" xfId="0" applyNumberFormat="1" applyFont="1" applyFill="1" applyBorder="1" applyAlignment="1">
      <alignment/>
    </xf>
    <xf numFmtId="0" fontId="0" fillId="35" borderId="53" xfId="0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0" fontId="0" fillId="0" borderId="40" xfId="0" applyBorder="1" applyAlignment="1">
      <alignment/>
    </xf>
    <xf numFmtId="3" fontId="10" fillId="36" borderId="45" xfId="0" applyNumberFormat="1" applyFont="1" applyFill="1" applyBorder="1" applyAlignment="1">
      <alignment/>
    </xf>
    <xf numFmtId="3" fontId="10" fillId="36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2" fillId="35" borderId="52" xfId="0" applyNumberFormat="1" applyFont="1" applyFill="1" applyBorder="1" applyAlignment="1">
      <alignment/>
    </xf>
    <xf numFmtId="3" fontId="0" fillId="38" borderId="32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3" fontId="2" fillId="35" borderId="57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38" borderId="60" xfId="0" applyFill="1" applyBorder="1" applyAlignment="1">
      <alignment horizontal="center"/>
    </xf>
    <xf numFmtId="3" fontId="8" fillId="34" borderId="46" xfId="0" applyNumberFormat="1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55" xfId="0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 horizontal="right"/>
    </xf>
    <xf numFmtId="3" fontId="8" fillId="34" borderId="18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41" fillId="0" borderId="36" xfId="0" applyFont="1" applyBorder="1" applyAlignment="1">
      <alignment/>
    </xf>
    <xf numFmtId="3" fontId="65" fillId="39" borderId="23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3" fontId="1" fillId="38" borderId="26" xfId="0" applyNumberFormat="1" applyFont="1" applyFill="1" applyBorder="1" applyAlignment="1">
      <alignment/>
    </xf>
    <xf numFmtId="3" fontId="1" fillId="38" borderId="23" xfId="0" applyNumberFormat="1" applyFont="1" applyFill="1" applyBorder="1" applyAlignment="1">
      <alignment/>
    </xf>
    <xf numFmtId="3" fontId="0" fillId="38" borderId="23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/>
    </xf>
    <xf numFmtId="3" fontId="65" fillId="39" borderId="38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3" fontId="8" fillId="34" borderId="48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0" fillId="0" borderId="68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Border="1" applyAlignment="1">
      <alignment/>
    </xf>
    <xf numFmtId="1" fontId="7" fillId="33" borderId="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3" fontId="0" fillId="41" borderId="48" xfId="0" applyNumberForma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2" borderId="4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5" fillId="0" borderId="18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41" borderId="60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70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37" borderId="40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0" fontId="0" fillId="0" borderId="3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0.421875" style="0" customWidth="1"/>
    <col min="4" max="4" width="3.28125" style="0" customWidth="1"/>
    <col min="5" max="5" width="10.421875" style="27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1" max="21" width="10.7109375" style="0" bestFit="1" customWidth="1"/>
    <col min="22" max="22" width="10.140625" style="0" bestFit="1" customWidth="1"/>
    <col min="24" max="24" width="10.8515625" style="0" customWidth="1"/>
  </cols>
  <sheetData>
    <row r="1" spans="1:24" ht="12.75">
      <c r="A1" s="17"/>
      <c r="B1" s="14"/>
      <c r="C1" s="247" t="s">
        <v>178</v>
      </c>
      <c r="D1" s="18"/>
      <c r="E1" s="241" t="s">
        <v>0</v>
      </c>
      <c r="F1" s="13"/>
      <c r="G1" s="14" t="s">
        <v>1</v>
      </c>
      <c r="H1" s="14"/>
      <c r="I1" s="25"/>
      <c r="J1" s="25"/>
      <c r="K1" s="25"/>
      <c r="L1" s="14" t="s">
        <v>2</v>
      </c>
      <c r="M1" s="14"/>
      <c r="N1" s="25"/>
      <c r="O1" s="25"/>
      <c r="P1" s="25"/>
      <c r="Q1" s="14" t="s">
        <v>3</v>
      </c>
      <c r="R1" s="14"/>
      <c r="S1" s="15"/>
      <c r="T1" s="14"/>
      <c r="U1" s="19" t="s">
        <v>4</v>
      </c>
      <c r="V1" s="19" t="s">
        <v>4</v>
      </c>
      <c r="W1" s="19" t="s">
        <v>4</v>
      </c>
      <c r="X1" s="20" t="s">
        <v>4</v>
      </c>
    </row>
    <row r="2" spans="1:24" ht="13.5" thickBot="1">
      <c r="A2" s="21"/>
      <c r="C2" s="264">
        <v>2024</v>
      </c>
      <c r="D2" s="7"/>
      <c r="E2" s="242"/>
      <c r="F2" s="237"/>
      <c r="G2" s="124" t="s">
        <v>92</v>
      </c>
      <c r="H2" s="1"/>
      <c r="I2" s="120"/>
      <c r="J2" s="120"/>
      <c r="K2" s="120"/>
      <c r="N2" s="120"/>
      <c r="O2" s="120"/>
      <c r="P2" s="120"/>
      <c r="S2" s="239"/>
      <c r="X2" s="239"/>
    </row>
    <row r="3" spans="1:25" ht="14.25" customHeight="1" thickBot="1">
      <c r="A3" s="22"/>
      <c r="B3" s="1"/>
      <c r="C3" s="248"/>
      <c r="D3" s="25"/>
      <c r="E3" s="25"/>
      <c r="F3" s="251">
        <v>1</v>
      </c>
      <c r="G3" s="252">
        <v>2</v>
      </c>
      <c r="H3" s="252">
        <v>3</v>
      </c>
      <c r="I3" s="253">
        <v>4</v>
      </c>
      <c r="J3" s="19"/>
      <c r="K3" s="253">
        <v>1</v>
      </c>
      <c r="L3" s="253">
        <v>2</v>
      </c>
      <c r="M3" s="253">
        <v>3</v>
      </c>
      <c r="N3" s="253">
        <v>4</v>
      </c>
      <c r="O3" s="14"/>
      <c r="P3" s="253">
        <v>1</v>
      </c>
      <c r="Q3" s="253">
        <v>2</v>
      </c>
      <c r="R3" s="253">
        <v>3</v>
      </c>
      <c r="S3" s="254">
        <v>4</v>
      </c>
      <c r="T3" s="3"/>
      <c r="U3" s="255">
        <v>1</v>
      </c>
      <c r="V3" s="256">
        <v>2</v>
      </c>
      <c r="W3" s="256">
        <v>3</v>
      </c>
      <c r="X3" s="257">
        <v>4</v>
      </c>
      <c r="Y3" s="221"/>
    </row>
    <row r="4" spans="1:25" ht="15.75" thickBot="1">
      <c r="A4" s="22">
        <v>1</v>
      </c>
      <c r="B4" s="220"/>
      <c r="C4" s="6" t="s">
        <v>130</v>
      </c>
      <c r="D4" s="59">
        <v>3</v>
      </c>
      <c r="E4" s="243">
        <f>SUM(F4:S4)/2</f>
        <v>10922</v>
      </c>
      <c r="F4" s="121">
        <v>1863</v>
      </c>
      <c r="G4" s="24">
        <v>1606</v>
      </c>
      <c r="H4" s="24">
        <v>1863</v>
      </c>
      <c r="I4" s="24">
        <v>1606</v>
      </c>
      <c r="J4" s="2"/>
      <c r="K4" s="24">
        <v>1382</v>
      </c>
      <c r="L4" s="24">
        <v>1382</v>
      </c>
      <c r="M4" s="24">
        <v>1756</v>
      </c>
      <c r="N4" s="24">
        <v>1756</v>
      </c>
      <c r="P4" s="24">
        <v>2025</v>
      </c>
      <c r="Q4" s="24">
        <v>2290</v>
      </c>
      <c r="R4" s="24">
        <v>2290</v>
      </c>
      <c r="S4" s="122">
        <v>2025</v>
      </c>
      <c r="T4" s="1"/>
      <c r="U4" s="224" t="s">
        <v>162</v>
      </c>
      <c r="V4" s="224" t="s">
        <v>156</v>
      </c>
      <c r="W4" s="224" t="s">
        <v>66</v>
      </c>
      <c r="X4" s="225" t="s">
        <v>73</v>
      </c>
      <c r="Y4" s="221"/>
    </row>
    <row r="5" spans="1:25" ht="15.75" thickBot="1">
      <c r="A5" s="22">
        <v>2</v>
      </c>
      <c r="B5" s="220"/>
      <c r="C5" s="6" t="s">
        <v>104</v>
      </c>
      <c r="D5" s="59">
        <v>1</v>
      </c>
      <c r="E5" s="243">
        <f>SUM(F5:S5)/2</f>
        <v>10629</v>
      </c>
      <c r="F5" s="121">
        <v>1163</v>
      </c>
      <c r="G5" s="24">
        <v>1629</v>
      </c>
      <c r="H5" s="24">
        <v>1629</v>
      </c>
      <c r="I5" s="24">
        <v>1163</v>
      </c>
      <c r="J5" s="2"/>
      <c r="K5" s="24">
        <v>1647</v>
      </c>
      <c r="L5" s="24">
        <v>1647</v>
      </c>
      <c r="M5" s="24">
        <v>2561</v>
      </c>
      <c r="N5" s="24">
        <v>2561</v>
      </c>
      <c r="P5" s="24">
        <v>1947</v>
      </c>
      <c r="Q5" s="24">
        <v>1682</v>
      </c>
      <c r="R5" s="24">
        <v>1947</v>
      </c>
      <c r="S5" s="122">
        <v>1682</v>
      </c>
      <c r="T5" s="1"/>
      <c r="U5" s="222" t="s">
        <v>45</v>
      </c>
      <c r="V5" s="222" t="s">
        <v>142</v>
      </c>
      <c r="W5" s="222" t="s">
        <v>168</v>
      </c>
      <c r="X5" s="223" t="s">
        <v>175</v>
      </c>
      <c r="Y5" s="220"/>
    </row>
    <row r="6" spans="1:25" ht="15.75" thickBot="1">
      <c r="A6" s="22">
        <v>3</v>
      </c>
      <c r="B6" s="220"/>
      <c r="C6" s="6" t="s">
        <v>85</v>
      </c>
      <c r="D6" s="59">
        <v>5</v>
      </c>
      <c r="E6" s="243">
        <f>SUM(F6:S6)/2</f>
        <v>10619</v>
      </c>
      <c r="F6" s="121">
        <v>1449</v>
      </c>
      <c r="G6" s="24">
        <v>1930</v>
      </c>
      <c r="H6" s="24">
        <v>1930</v>
      </c>
      <c r="I6" s="24">
        <v>1449</v>
      </c>
      <c r="J6" s="2"/>
      <c r="K6" s="24">
        <v>2103</v>
      </c>
      <c r="L6" s="24">
        <v>1600</v>
      </c>
      <c r="M6" s="24">
        <v>2103</v>
      </c>
      <c r="N6" s="24">
        <v>1600</v>
      </c>
      <c r="P6" s="24">
        <v>1900</v>
      </c>
      <c r="Q6" s="24">
        <v>1900</v>
      </c>
      <c r="R6" s="24">
        <v>1637</v>
      </c>
      <c r="S6" s="122">
        <v>1637</v>
      </c>
      <c r="T6" s="1"/>
      <c r="U6" s="222" t="s">
        <v>174</v>
      </c>
      <c r="V6" s="222" t="s">
        <v>87</v>
      </c>
      <c r="W6" s="222" t="s">
        <v>36</v>
      </c>
      <c r="X6" s="223" t="s">
        <v>43</v>
      </c>
      <c r="Y6" s="220"/>
    </row>
    <row r="7" spans="1:25" ht="15.75" thickBot="1">
      <c r="A7" s="22">
        <v>4</v>
      </c>
      <c r="B7" s="220"/>
      <c r="C7" s="6" t="s">
        <v>26</v>
      </c>
      <c r="D7" s="59">
        <v>2</v>
      </c>
      <c r="E7" s="243">
        <f>SUM(F7:S7)/2</f>
        <v>10546</v>
      </c>
      <c r="F7" s="121">
        <v>1610</v>
      </c>
      <c r="G7" s="24">
        <v>1369</v>
      </c>
      <c r="H7" s="24">
        <v>1610</v>
      </c>
      <c r="I7" s="24">
        <v>1369</v>
      </c>
      <c r="J7" s="2"/>
      <c r="K7" s="24">
        <v>2062</v>
      </c>
      <c r="L7" s="24">
        <v>2062</v>
      </c>
      <c r="M7" s="24">
        <v>1981</v>
      </c>
      <c r="N7" s="24">
        <v>1981</v>
      </c>
      <c r="P7" s="24">
        <v>1749</v>
      </c>
      <c r="Q7" s="24">
        <v>1775</v>
      </c>
      <c r="R7" s="24">
        <v>1775</v>
      </c>
      <c r="S7" s="122">
        <v>1749</v>
      </c>
      <c r="T7" s="1"/>
      <c r="U7" s="222" t="s">
        <v>23</v>
      </c>
      <c r="V7" s="222" t="s">
        <v>136</v>
      </c>
      <c r="W7" s="222" t="s">
        <v>75</v>
      </c>
      <c r="X7" s="223" t="s">
        <v>172</v>
      </c>
      <c r="Y7" s="221"/>
    </row>
    <row r="8" spans="1:25" ht="15.75" thickBot="1">
      <c r="A8" s="22">
        <v>5</v>
      </c>
      <c r="B8" s="1"/>
      <c r="C8" s="6" t="s">
        <v>90</v>
      </c>
      <c r="D8" s="59">
        <v>9</v>
      </c>
      <c r="E8" s="243">
        <f>SUM(F8:S8)/2</f>
        <v>10335</v>
      </c>
      <c r="F8" s="121">
        <v>1790</v>
      </c>
      <c r="G8" s="24">
        <v>1790</v>
      </c>
      <c r="H8" s="24">
        <v>1156</v>
      </c>
      <c r="I8" s="24">
        <v>1156</v>
      </c>
      <c r="J8" s="2"/>
      <c r="K8" s="24">
        <v>1271</v>
      </c>
      <c r="L8" s="24">
        <v>2583</v>
      </c>
      <c r="M8" s="24">
        <v>1271</v>
      </c>
      <c r="N8" s="24">
        <v>2583</v>
      </c>
      <c r="P8" s="24">
        <v>1795</v>
      </c>
      <c r="Q8" s="24">
        <v>1740</v>
      </c>
      <c r="R8" s="24">
        <v>1740</v>
      </c>
      <c r="S8" s="122">
        <v>1795</v>
      </c>
      <c r="T8" s="1"/>
      <c r="U8" s="222" t="s">
        <v>138</v>
      </c>
      <c r="V8" s="222" t="s">
        <v>152</v>
      </c>
      <c r="W8" s="222" t="s">
        <v>84</v>
      </c>
      <c r="X8" s="223" t="s">
        <v>89</v>
      </c>
      <c r="Y8" s="221"/>
    </row>
    <row r="9" spans="1:24" ht="15.75" thickBot="1">
      <c r="A9" s="22">
        <v>6</v>
      </c>
      <c r="B9" s="220"/>
      <c r="C9" s="6" t="s">
        <v>27</v>
      </c>
      <c r="D9" s="59">
        <v>14</v>
      </c>
      <c r="E9" s="243">
        <f>SUM(F9:S9)/2</f>
        <v>9822</v>
      </c>
      <c r="F9" s="121">
        <v>1645</v>
      </c>
      <c r="G9" s="24">
        <v>1645</v>
      </c>
      <c r="H9" s="24">
        <v>1907</v>
      </c>
      <c r="I9" s="24">
        <v>1907</v>
      </c>
      <c r="J9" s="2"/>
      <c r="K9" s="24">
        <v>1524</v>
      </c>
      <c r="L9" s="24">
        <v>1395</v>
      </c>
      <c r="M9" s="24">
        <v>1524</v>
      </c>
      <c r="N9" s="24">
        <v>1395</v>
      </c>
      <c r="P9" s="24">
        <v>1509</v>
      </c>
      <c r="Q9" s="24">
        <v>1842</v>
      </c>
      <c r="R9" s="24">
        <v>1842</v>
      </c>
      <c r="S9" s="122">
        <v>1509</v>
      </c>
      <c r="T9" s="1"/>
      <c r="U9" s="226" t="s">
        <v>100</v>
      </c>
      <c r="V9" s="226" t="s">
        <v>150</v>
      </c>
      <c r="W9" s="226" t="s">
        <v>22</v>
      </c>
      <c r="X9" s="227" t="s">
        <v>62</v>
      </c>
    </row>
    <row r="10" spans="1:25" ht="15.75" thickBot="1">
      <c r="A10" s="22">
        <v>7</v>
      </c>
      <c r="B10" s="220"/>
      <c r="C10" s="6" t="s">
        <v>154</v>
      </c>
      <c r="D10" s="59">
        <v>15</v>
      </c>
      <c r="E10" s="243">
        <f>SUM(F10:S10)/2</f>
        <v>9767</v>
      </c>
      <c r="F10" s="121">
        <v>1703</v>
      </c>
      <c r="G10" s="24">
        <v>1639</v>
      </c>
      <c r="H10" s="24">
        <v>1639</v>
      </c>
      <c r="I10" s="24">
        <v>1703</v>
      </c>
      <c r="J10" s="2"/>
      <c r="K10" s="24">
        <v>2050</v>
      </c>
      <c r="L10" s="24">
        <v>2050</v>
      </c>
      <c r="M10" s="24">
        <v>1485</v>
      </c>
      <c r="N10" s="24">
        <v>1485</v>
      </c>
      <c r="P10" s="24">
        <v>1433</v>
      </c>
      <c r="Q10" s="24">
        <v>1457</v>
      </c>
      <c r="R10" s="24">
        <v>1433</v>
      </c>
      <c r="S10" s="122">
        <v>1457</v>
      </c>
      <c r="T10" s="1"/>
      <c r="U10" s="222" t="s">
        <v>155</v>
      </c>
      <c r="V10" s="222" t="s">
        <v>34</v>
      </c>
      <c r="W10" s="222" t="s">
        <v>49</v>
      </c>
      <c r="X10" s="223" t="s">
        <v>171</v>
      </c>
      <c r="Y10" s="221"/>
    </row>
    <row r="11" spans="1:25" ht="15.75" thickBot="1">
      <c r="A11" s="22">
        <v>8</v>
      </c>
      <c r="B11" s="220"/>
      <c r="C11" s="6" t="s">
        <v>95</v>
      </c>
      <c r="D11" s="59">
        <v>7</v>
      </c>
      <c r="E11" s="244">
        <f>SUM(F11:S11)/2</f>
        <v>9754</v>
      </c>
      <c r="F11" s="121">
        <v>2266</v>
      </c>
      <c r="G11" s="24">
        <v>1212</v>
      </c>
      <c r="H11" s="24">
        <v>2266</v>
      </c>
      <c r="I11" s="24">
        <v>1212</v>
      </c>
      <c r="J11" s="2"/>
      <c r="K11" s="24">
        <v>1578</v>
      </c>
      <c r="L11" s="24">
        <v>1239</v>
      </c>
      <c r="M11" s="24">
        <v>1239</v>
      </c>
      <c r="N11" s="24">
        <v>1578</v>
      </c>
      <c r="O11" s="44"/>
      <c r="P11" s="24">
        <v>1872</v>
      </c>
      <c r="Q11" s="24">
        <v>1872</v>
      </c>
      <c r="R11" s="24">
        <v>1587</v>
      </c>
      <c r="S11" s="122">
        <v>1587</v>
      </c>
      <c r="T11" s="1"/>
      <c r="U11" s="222" t="s">
        <v>169</v>
      </c>
      <c r="V11" s="222" t="s">
        <v>94</v>
      </c>
      <c r="W11" s="222" t="s">
        <v>50</v>
      </c>
      <c r="X11" s="223" t="s">
        <v>72</v>
      </c>
      <c r="Y11" s="221"/>
    </row>
    <row r="12" spans="1:24" ht="15.75" thickBot="1">
      <c r="A12" s="22">
        <v>9</v>
      </c>
      <c r="B12" s="220"/>
      <c r="C12" s="6" t="s">
        <v>93</v>
      </c>
      <c r="D12" s="59">
        <v>8</v>
      </c>
      <c r="E12" s="243">
        <f>SUM(F12:S12)/2</f>
        <v>9589</v>
      </c>
      <c r="F12" s="121">
        <v>1732</v>
      </c>
      <c r="G12" s="24">
        <v>1534</v>
      </c>
      <c r="H12" s="24">
        <v>1534</v>
      </c>
      <c r="I12" s="24">
        <v>1732</v>
      </c>
      <c r="J12" s="2"/>
      <c r="K12" s="24">
        <v>1528</v>
      </c>
      <c r="L12" s="24">
        <v>991</v>
      </c>
      <c r="M12" s="24">
        <v>1528</v>
      </c>
      <c r="N12" s="24">
        <v>991</v>
      </c>
      <c r="P12" s="24">
        <v>1839</v>
      </c>
      <c r="Q12" s="24">
        <v>1839</v>
      </c>
      <c r="R12" s="24">
        <v>1965</v>
      </c>
      <c r="S12" s="122">
        <v>1965</v>
      </c>
      <c r="T12" s="1"/>
      <c r="U12" s="222" t="s">
        <v>60</v>
      </c>
      <c r="V12" s="222" t="s">
        <v>151</v>
      </c>
      <c r="W12" s="222" t="s">
        <v>46</v>
      </c>
      <c r="X12" s="223" t="s">
        <v>34</v>
      </c>
    </row>
    <row r="13" spans="1:25" ht="15.75" thickBot="1">
      <c r="A13" s="22">
        <v>10</v>
      </c>
      <c r="B13" s="220"/>
      <c r="C13" s="6" t="s">
        <v>121</v>
      </c>
      <c r="D13" s="59">
        <v>11</v>
      </c>
      <c r="E13" s="243">
        <f>SUM(F13:S13)/2</f>
        <v>9398</v>
      </c>
      <c r="F13" s="121">
        <v>1753</v>
      </c>
      <c r="G13" s="24">
        <v>1155</v>
      </c>
      <c r="H13" s="24">
        <v>1155</v>
      </c>
      <c r="I13" s="24">
        <v>1753</v>
      </c>
      <c r="J13" s="2"/>
      <c r="K13" s="24">
        <v>1481</v>
      </c>
      <c r="L13" s="24">
        <v>1634</v>
      </c>
      <c r="M13" s="24">
        <v>1481</v>
      </c>
      <c r="N13" s="24">
        <v>1634</v>
      </c>
      <c r="P13" s="24">
        <v>1733</v>
      </c>
      <c r="Q13" s="24">
        <v>1733</v>
      </c>
      <c r="R13" s="24">
        <v>1642</v>
      </c>
      <c r="S13" s="122">
        <v>1642</v>
      </c>
      <c r="T13" s="1"/>
      <c r="U13" s="222" t="s">
        <v>84</v>
      </c>
      <c r="V13" s="222" t="s">
        <v>170</v>
      </c>
      <c r="W13" s="222" t="s">
        <v>139</v>
      </c>
      <c r="X13" s="223" t="s">
        <v>71</v>
      </c>
      <c r="Y13" s="221"/>
    </row>
    <row r="14" spans="1:24" ht="15.75" thickBot="1">
      <c r="A14" s="22">
        <v>11</v>
      </c>
      <c r="B14" s="1"/>
      <c r="C14" s="12" t="s">
        <v>112</v>
      </c>
      <c r="D14" s="59">
        <v>12</v>
      </c>
      <c r="E14" s="243">
        <f>SUM(F14:S14)/2</f>
        <v>9323</v>
      </c>
      <c r="F14" s="121">
        <v>1742</v>
      </c>
      <c r="G14" s="24">
        <v>1742</v>
      </c>
      <c r="H14" s="24">
        <v>1488</v>
      </c>
      <c r="I14" s="24">
        <v>1488</v>
      </c>
      <c r="J14" s="2"/>
      <c r="K14" s="24">
        <v>1286</v>
      </c>
      <c r="L14" s="24">
        <v>1751</v>
      </c>
      <c r="M14" s="24">
        <v>1751</v>
      </c>
      <c r="N14" s="24">
        <v>1286</v>
      </c>
      <c r="P14" s="24">
        <v>1783</v>
      </c>
      <c r="Q14" s="24">
        <v>1273</v>
      </c>
      <c r="R14" s="24">
        <v>1783</v>
      </c>
      <c r="S14" s="122">
        <v>1273</v>
      </c>
      <c r="T14" s="1"/>
      <c r="U14" s="222" t="s">
        <v>113</v>
      </c>
      <c r="V14" s="222" t="s">
        <v>123</v>
      </c>
      <c r="W14" s="222" t="s">
        <v>124</v>
      </c>
      <c r="X14" s="223" t="s">
        <v>137</v>
      </c>
    </row>
    <row r="15" spans="1:25" ht="15.75" thickBot="1">
      <c r="A15" s="22">
        <v>12</v>
      </c>
      <c r="B15" s="220"/>
      <c r="C15" s="6" t="s">
        <v>42</v>
      </c>
      <c r="D15" s="59">
        <v>4</v>
      </c>
      <c r="E15" s="243">
        <f>SUM(F15:S15)/2</f>
        <v>9311</v>
      </c>
      <c r="F15" s="121">
        <v>1452</v>
      </c>
      <c r="G15" s="24">
        <v>1433</v>
      </c>
      <c r="H15" s="24">
        <v>1433</v>
      </c>
      <c r="I15" s="24">
        <v>1452</v>
      </c>
      <c r="J15" s="2"/>
      <c r="K15" s="24">
        <v>1070</v>
      </c>
      <c r="L15" s="24">
        <v>2091</v>
      </c>
      <c r="M15" s="24">
        <v>1070</v>
      </c>
      <c r="N15" s="24">
        <v>2091</v>
      </c>
      <c r="P15" s="24">
        <v>1440</v>
      </c>
      <c r="Q15" s="24">
        <v>1440</v>
      </c>
      <c r="R15" s="24">
        <v>1825</v>
      </c>
      <c r="S15" s="122">
        <v>1825</v>
      </c>
      <c r="T15" s="1"/>
      <c r="U15" s="222" t="s">
        <v>84</v>
      </c>
      <c r="V15" s="222" t="s">
        <v>86</v>
      </c>
      <c r="W15" s="222" t="s">
        <v>148</v>
      </c>
      <c r="X15" s="223" t="s">
        <v>91</v>
      </c>
      <c r="Y15" s="221"/>
    </row>
    <row r="16" spans="1:24" ht="15.75" thickBot="1">
      <c r="A16" s="22">
        <v>13</v>
      </c>
      <c r="B16" s="1"/>
      <c r="C16" s="6" t="s">
        <v>131</v>
      </c>
      <c r="D16" s="59">
        <v>13</v>
      </c>
      <c r="E16" s="243">
        <f>SUM(F16:S16)/2</f>
        <v>9079</v>
      </c>
      <c r="F16" s="121">
        <v>2148</v>
      </c>
      <c r="G16" s="24">
        <v>2148</v>
      </c>
      <c r="H16" s="24">
        <v>1646</v>
      </c>
      <c r="I16" s="24">
        <v>1646</v>
      </c>
      <c r="J16" s="2"/>
      <c r="K16" s="24">
        <v>969</v>
      </c>
      <c r="L16" s="24">
        <v>1872</v>
      </c>
      <c r="M16" s="24">
        <v>1872</v>
      </c>
      <c r="N16" s="24">
        <v>969</v>
      </c>
      <c r="P16" s="24">
        <v>1025</v>
      </c>
      <c r="Q16" s="24">
        <v>1419</v>
      </c>
      <c r="R16" s="24">
        <v>1025</v>
      </c>
      <c r="S16" s="122">
        <v>1419</v>
      </c>
      <c r="T16" s="205"/>
      <c r="U16" s="222" t="s">
        <v>135</v>
      </c>
      <c r="V16" s="222" t="s">
        <v>63</v>
      </c>
      <c r="W16" s="222" t="s">
        <v>103</v>
      </c>
      <c r="X16" s="223" t="s">
        <v>35</v>
      </c>
    </row>
    <row r="17" spans="1:24" ht="15.75" thickBot="1">
      <c r="A17" s="22">
        <v>14</v>
      </c>
      <c r="B17" s="1"/>
      <c r="C17" s="6" t="s">
        <v>129</v>
      </c>
      <c r="D17" s="59">
        <v>10</v>
      </c>
      <c r="E17" s="243">
        <f>SUM(F17:S17)/2</f>
        <v>8924</v>
      </c>
      <c r="F17" s="121">
        <v>1367</v>
      </c>
      <c r="G17" s="24">
        <v>1367</v>
      </c>
      <c r="H17" s="24">
        <v>1639</v>
      </c>
      <c r="I17" s="24">
        <v>1639</v>
      </c>
      <c r="J17" s="2"/>
      <c r="K17" s="24">
        <v>1764</v>
      </c>
      <c r="L17" s="24">
        <v>1840</v>
      </c>
      <c r="M17" s="24">
        <v>1764</v>
      </c>
      <c r="N17" s="24">
        <v>1840</v>
      </c>
      <c r="P17" s="24">
        <v>1387</v>
      </c>
      <c r="Q17" s="24">
        <v>927</v>
      </c>
      <c r="R17" s="24">
        <v>927</v>
      </c>
      <c r="S17" s="122">
        <v>1387</v>
      </c>
      <c r="T17" s="1"/>
      <c r="U17" s="222" t="s">
        <v>84</v>
      </c>
      <c r="V17" s="222" t="s">
        <v>163</v>
      </c>
      <c r="W17" s="222" t="s">
        <v>164</v>
      </c>
      <c r="X17" s="223" t="s">
        <v>172</v>
      </c>
    </row>
    <row r="18" spans="1:24" ht="15" customHeight="1" thickBot="1">
      <c r="A18" s="22">
        <v>15</v>
      </c>
      <c r="B18" s="1"/>
      <c r="C18" s="6" t="s">
        <v>25</v>
      </c>
      <c r="D18" s="59">
        <v>6</v>
      </c>
      <c r="E18" s="243">
        <f>SUM(F18:S18)/2</f>
        <v>8782</v>
      </c>
      <c r="F18" s="121">
        <v>1654</v>
      </c>
      <c r="G18" s="24">
        <v>1436</v>
      </c>
      <c r="H18" s="24">
        <v>1436</v>
      </c>
      <c r="I18" s="24">
        <v>1654</v>
      </c>
      <c r="J18" s="2"/>
      <c r="K18" s="24">
        <v>1578</v>
      </c>
      <c r="L18" s="24">
        <v>1637</v>
      </c>
      <c r="M18" s="24">
        <v>1578</v>
      </c>
      <c r="N18" s="24">
        <v>1637</v>
      </c>
      <c r="P18" s="24">
        <v>1157</v>
      </c>
      <c r="Q18" s="24">
        <v>1157</v>
      </c>
      <c r="R18" s="24">
        <v>1320</v>
      </c>
      <c r="S18" s="122">
        <v>1320</v>
      </c>
      <c r="T18" s="1"/>
      <c r="U18" s="222" t="s">
        <v>83</v>
      </c>
      <c r="V18" s="222" t="s">
        <v>115</v>
      </c>
      <c r="W18" s="222" t="s">
        <v>116</v>
      </c>
      <c r="X18" s="223" t="s">
        <v>82</v>
      </c>
    </row>
    <row r="19" spans="1:24" ht="15.75" thickBot="1">
      <c r="A19" s="22">
        <v>16</v>
      </c>
      <c r="B19" s="1"/>
      <c r="C19" s="6" t="s">
        <v>167</v>
      </c>
      <c r="D19" s="59">
        <v>17</v>
      </c>
      <c r="E19" s="243">
        <f>SUM(F19:S19)/2</f>
        <v>8725</v>
      </c>
      <c r="F19" s="121">
        <v>1726</v>
      </c>
      <c r="G19" s="24">
        <v>1726</v>
      </c>
      <c r="H19" s="24">
        <v>1769</v>
      </c>
      <c r="I19" s="24">
        <v>1769</v>
      </c>
      <c r="J19" s="2"/>
      <c r="K19" s="24">
        <v>1321</v>
      </c>
      <c r="L19" s="24">
        <v>1022</v>
      </c>
      <c r="M19" s="24">
        <v>1022</v>
      </c>
      <c r="N19" s="24">
        <v>1321</v>
      </c>
      <c r="P19" s="24">
        <v>1955</v>
      </c>
      <c r="Q19" s="24">
        <v>932</v>
      </c>
      <c r="R19" s="24">
        <v>1955</v>
      </c>
      <c r="S19" s="122">
        <v>932</v>
      </c>
      <c r="T19" s="1"/>
      <c r="U19" s="222" t="s">
        <v>172</v>
      </c>
      <c r="V19" s="222" t="s">
        <v>65</v>
      </c>
      <c r="W19" s="222" t="s">
        <v>173</v>
      </c>
      <c r="X19" s="223" t="s">
        <v>50</v>
      </c>
    </row>
    <row r="20" spans="1:24" ht="15.75" thickBot="1">
      <c r="A20" s="22">
        <v>17</v>
      </c>
      <c r="B20" s="1"/>
      <c r="C20" s="6" t="s">
        <v>165</v>
      </c>
      <c r="D20" s="59">
        <v>16</v>
      </c>
      <c r="E20" s="243">
        <f>SUM(F20:S20)/2</f>
        <v>0</v>
      </c>
      <c r="F20" s="121"/>
      <c r="G20" s="24"/>
      <c r="H20" s="24"/>
      <c r="I20" s="24"/>
      <c r="J20" s="2"/>
      <c r="K20" s="24"/>
      <c r="L20" s="24"/>
      <c r="M20" s="24"/>
      <c r="N20" s="24"/>
      <c r="P20" s="24"/>
      <c r="Q20" s="24"/>
      <c r="R20" s="24"/>
      <c r="S20" s="122"/>
      <c r="T20" s="1"/>
      <c r="U20" s="222" t="s">
        <v>166</v>
      </c>
      <c r="V20" s="222" t="s">
        <v>149</v>
      </c>
      <c r="W20" s="222" t="s">
        <v>36</v>
      </c>
      <c r="X20" s="223" t="s">
        <v>50</v>
      </c>
    </row>
    <row r="21" spans="1:24" ht="15.75" thickBot="1">
      <c r="A21" s="22">
        <v>18</v>
      </c>
      <c r="B21" s="1"/>
      <c r="C21" s="12" t="s">
        <v>125</v>
      </c>
      <c r="D21" s="59"/>
      <c r="E21" s="243">
        <f>SUM(F21:S21)/2</f>
        <v>0</v>
      </c>
      <c r="F21" s="121"/>
      <c r="G21" s="24"/>
      <c r="H21" s="24"/>
      <c r="I21" s="24"/>
      <c r="J21" s="2"/>
      <c r="K21" s="24"/>
      <c r="L21" s="24"/>
      <c r="M21" s="24"/>
      <c r="N21" s="24"/>
      <c r="P21" s="24"/>
      <c r="Q21" s="24"/>
      <c r="R21" s="24"/>
      <c r="S21" s="122"/>
      <c r="T21" s="1"/>
      <c r="U21" s="222" t="s">
        <v>124</v>
      </c>
      <c r="V21" s="222" t="s">
        <v>126</v>
      </c>
      <c r="W21" s="222" t="s">
        <v>127</v>
      </c>
      <c r="X21" s="223" t="s">
        <v>116</v>
      </c>
    </row>
    <row r="22" spans="1:24" ht="15.75" thickBot="1">
      <c r="A22" s="22">
        <v>19</v>
      </c>
      <c r="B22" s="1"/>
      <c r="C22" s="6" t="s">
        <v>128</v>
      </c>
      <c r="D22" s="59"/>
      <c r="E22" s="243">
        <f>SUM(F22:S22)/2</f>
        <v>0</v>
      </c>
      <c r="F22" s="121"/>
      <c r="G22" s="24"/>
      <c r="H22" s="24"/>
      <c r="I22" s="24"/>
      <c r="J22" s="2"/>
      <c r="K22" s="24"/>
      <c r="L22" s="24"/>
      <c r="M22" s="24"/>
      <c r="N22" s="24"/>
      <c r="P22" s="24"/>
      <c r="Q22" s="24"/>
      <c r="R22" s="24"/>
      <c r="S22" s="122"/>
      <c r="T22" s="1"/>
      <c r="U22" s="222" t="s">
        <v>133</v>
      </c>
      <c r="V22" s="222" t="s">
        <v>114</v>
      </c>
      <c r="W22" s="222" t="s">
        <v>105</v>
      </c>
      <c r="X22" s="223" t="s">
        <v>122</v>
      </c>
    </row>
    <row r="23" spans="1:24" ht="15.75" thickBot="1">
      <c r="A23" s="22">
        <v>20</v>
      </c>
      <c r="B23" s="1"/>
      <c r="C23" s="6" t="s">
        <v>119</v>
      </c>
      <c r="D23" s="59"/>
      <c r="E23" s="243">
        <f>SUM(F23:S23)/2</f>
        <v>0</v>
      </c>
      <c r="F23" s="121"/>
      <c r="G23" s="24"/>
      <c r="H23" s="24"/>
      <c r="I23" s="24"/>
      <c r="J23" s="2"/>
      <c r="K23" s="24"/>
      <c r="L23" s="24"/>
      <c r="M23" s="24"/>
      <c r="N23" s="24"/>
      <c r="P23" s="24"/>
      <c r="Q23" s="24"/>
      <c r="R23" s="24"/>
      <c r="S23" s="122"/>
      <c r="T23" s="1"/>
      <c r="U23" s="222" t="s">
        <v>120</v>
      </c>
      <c r="V23" s="222" t="s">
        <v>105</v>
      </c>
      <c r="W23" s="222" t="s">
        <v>117</v>
      </c>
      <c r="X23" s="223" t="s">
        <v>118</v>
      </c>
    </row>
    <row r="24" spans="1:24" ht="15" customHeight="1" thickBot="1">
      <c r="A24" s="22">
        <v>21</v>
      </c>
      <c r="B24" s="1"/>
      <c r="C24" s="6" t="s">
        <v>29</v>
      </c>
      <c r="D24" s="59"/>
      <c r="E24" s="243">
        <f>SUM(F24:S24)/2</f>
        <v>0</v>
      </c>
      <c r="F24" s="121"/>
      <c r="G24" s="24"/>
      <c r="H24" s="24"/>
      <c r="I24" s="24"/>
      <c r="J24" s="2"/>
      <c r="K24" s="24"/>
      <c r="L24" s="24"/>
      <c r="M24" s="24"/>
      <c r="N24" s="24"/>
      <c r="P24" s="24"/>
      <c r="Q24" s="24"/>
      <c r="R24" s="24"/>
      <c r="S24" s="122"/>
      <c r="T24" s="1"/>
      <c r="U24" s="222" t="s">
        <v>59</v>
      </c>
      <c r="V24" s="222" t="s">
        <v>110</v>
      </c>
      <c r="W24" s="222" t="s">
        <v>65</v>
      </c>
      <c r="X24" s="223" t="s">
        <v>64</v>
      </c>
    </row>
    <row r="25" spans="1:24" ht="15.75" thickBot="1">
      <c r="A25" s="22">
        <v>21</v>
      </c>
      <c r="B25" s="1"/>
      <c r="C25" s="6" t="s">
        <v>81</v>
      </c>
      <c r="D25" s="59"/>
      <c r="E25" s="243">
        <f>SUM(F25:S25)/2</f>
        <v>0</v>
      </c>
      <c r="F25" s="121"/>
      <c r="G25" s="24"/>
      <c r="H25" s="24"/>
      <c r="I25" s="24"/>
      <c r="J25" s="2"/>
      <c r="K25" s="24"/>
      <c r="L25" s="24"/>
      <c r="M25" s="24"/>
      <c r="N25" s="24"/>
      <c r="P25" s="24"/>
      <c r="Q25" s="24"/>
      <c r="R25" s="24"/>
      <c r="S25" s="122"/>
      <c r="T25" s="1">
        <v>1402</v>
      </c>
      <c r="U25" s="222" t="s">
        <v>101</v>
      </c>
      <c r="V25" s="222" t="s">
        <v>96</v>
      </c>
      <c r="W25" s="222" t="s">
        <v>102</v>
      </c>
      <c r="X25" s="223" t="s">
        <v>24</v>
      </c>
    </row>
    <row r="26" spans="1:24" ht="15.75" thickBot="1">
      <c r="A26" s="22">
        <v>22</v>
      </c>
      <c r="B26" s="1"/>
      <c r="C26" s="6" t="s">
        <v>106</v>
      </c>
      <c r="D26" s="59"/>
      <c r="E26" s="243">
        <f>SUM(F26:S26)/2</f>
        <v>0</v>
      </c>
      <c r="F26" s="121"/>
      <c r="G26" s="24"/>
      <c r="H26" s="24"/>
      <c r="I26" s="24"/>
      <c r="J26" s="2"/>
      <c r="K26" s="24"/>
      <c r="L26" s="24"/>
      <c r="M26" s="24"/>
      <c r="N26" s="24"/>
      <c r="P26" s="24"/>
      <c r="Q26" s="24"/>
      <c r="R26" s="24"/>
      <c r="S26" s="122"/>
      <c r="T26" s="1"/>
      <c r="U26" s="222" t="s">
        <v>86</v>
      </c>
      <c r="V26" s="222" t="s">
        <v>107</v>
      </c>
      <c r="W26" s="222" t="s">
        <v>108</v>
      </c>
      <c r="X26" s="223" t="s">
        <v>109</v>
      </c>
    </row>
    <row r="27" spans="1:24" ht="15.75" thickBot="1">
      <c r="A27" s="22">
        <v>24</v>
      </c>
      <c r="B27" s="1"/>
      <c r="C27" s="6" t="s">
        <v>28</v>
      </c>
      <c r="D27" s="59"/>
      <c r="E27" s="243">
        <f>SUM(F27:S27)/2</f>
        <v>0</v>
      </c>
      <c r="F27" s="121"/>
      <c r="G27" s="24"/>
      <c r="H27" s="24"/>
      <c r="I27" s="24"/>
      <c r="J27" s="2"/>
      <c r="K27" s="24"/>
      <c r="L27" s="24"/>
      <c r="M27" s="24"/>
      <c r="N27" s="24"/>
      <c r="P27" s="24"/>
      <c r="Q27" s="24"/>
      <c r="R27" s="24"/>
      <c r="S27" s="122"/>
      <c r="T27" s="1"/>
      <c r="U27" s="222" t="s">
        <v>24</v>
      </c>
      <c r="V27" s="222" t="s">
        <v>49</v>
      </c>
      <c r="W27" s="222" t="s">
        <v>51</v>
      </c>
      <c r="X27" s="223" t="s">
        <v>45</v>
      </c>
    </row>
    <row r="28" spans="1:24" ht="15.75" thickBot="1">
      <c r="A28" s="22">
        <v>25</v>
      </c>
      <c r="B28" s="1"/>
      <c r="C28" s="235" t="s">
        <v>38</v>
      </c>
      <c r="D28" s="59"/>
      <c r="E28" s="243">
        <f>SUM(F28:S28)/2</f>
        <v>0</v>
      </c>
      <c r="F28" s="121"/>
      <c r="G28" s="24"/>
      <c r="H28" s="24"/>
      <c r="I28" s="24"/>
      <c r="J28" s="16"/>
      <c r="K28" s="24"/>
      <c r="L28" s="24"/>
      <c r="M28" s="24"/>
      <c r="N28" s="24"/>
      <c r="O28" s="123"/>
      <c r="P28" s="24"/>
      <c r="Q28" s="24"/>
      <c r="R28" s="24"/>
      <c r="S28" s="122"/>
      <c r="T28" s="1"/>
      <c r="U28" s="222" t="s">
        <v>39</v>
      </c>
      <c r="V28" s="222" t="s">
        <v>50</v>
      </c>
      <c r="W28" s="222" t="s">
        <v>61</v>
      </c>
      <c r="X28" s="223" t="s">
        <v>41</v>
      </c>
    </row>
    <row r="29" spans="1:24" ht="15.75" thickBot="1">
      <c r="A29" s="1">
        <v>26</v>
      </c>
      <c r="B29" s="1"/>
      <c r="C29" s="168" t="s">
        <v>40</v>
      </c>
      <c r="D29" s="236"/>
      <c r="E29" s="245">
        <f>SUM(F29:S29)/2</f>
        <v>0</v>
      </c>
      <c r="F29" s="238"/>
      <c r="G29" s="238"/>
      <c r="H29" s="238"/>
      <c r="I29" s="238"/>
      <c r="J29" s="2"/>
      <c r="K29" s="238"/>
      <c r="L29" s="238"/>
      <c r="M29" s="238"/>
      <c r="N29" s="238"/>
      <c r="P29" s="238"/>
      <c r="Q29" s="238"/>
      <c r="R29" s="238"/>
      <c r="S29" s="238"/>
      <c r="T29" s="1"/>
      <c r="U29" s="240" t="s">
        <v>44</v>
      </c>
      <c r="V29" s="240" t="s">
        <v>37</v>
      </c>
      <c r="W29" s="240" t="s">
        <v>48</v>
      </c>
      <c r="X29" s="240" t="s">
        <v>47</v>
      </c>
    </row>
    <row r="30" spans="1:24" ht="12.75">
      <c r="A30" s="1"/>
      <c r="C30" s="249"/>
      <c r="D30" s="1"/>
      <c r="E30" s="250"/>
      <c r="F30" s="1"/>
      <c r="G30" s="1"/>
      <c r="H30" s="1"/>
      <c r="I30" s="4"/>
      <c r="J30" s="1"/>
      <c r="K30" s="1"/>
      <c r="L30" s="1"/>
      <c r="M30" s="1"/>
      <c r="N30" s="1"/>
      <c r="P30" s="1"/>
      <c r="Q30" s="1"/>
      <c r="R30" s="1"/>
      <c r="S30" s="1"/>
      <c r="U30" s="1"/>
      <c r="V30" s="1"/>
      <c r="W30" s="1"/>
      <c r="X30" s="1"/>
    </row>
    <row r="31" spans="5:21" ht="13.5" thickBot="1">
      <c r="E31" s="259">
        <f>SUM(E4:E30)</f>
        <v>155525</v>
      </c>
      <c r="F31" s="1"/>
      <c r="G31" s="1"/>
      <c r="H31" s="1"/>
      <c r="I31" s="1"/>
      <c r="J31" s="2"/>
      <c r="S31" s="258"/>
      <c r="U31" s="258"/>
    </row>
    <row r="32" spans="5:9" ht="12.75">
      <c r="E32" s="246"/>
      <c r="F32" s="1"/>
      <c r="G32" s="1"/>
      <c r="H32" s="1"/>
      <c r="I32" s="1"/>
    </row>
    <row r="33" spans="5:9" ht="12.75">
      <c r="E33" s="246"/>
      <c r="F33" s="1"/>
      <c r="G33" s="1"/>
      <c r="H33" s="1"/>
      <c r="I33" s="1"/>
    </row>
    <row r="34" spans="5:9" ht="12.75">
      <c r="E34" s="246"/>
      <c r="F34" s="1"/>
      <c r="G34" s="1"/>
      <c r="H34" s="1"/>
      <c r="I34" s="1"/>
    </row>
    <row r="35" spans="5:9" ht="12.75">
      <c r="E35" s="246"/>
      <c r="F35" s="1"/>
      <c r="G35" s="1"/>
      <c r="H35" s="1"/>
      <c r="I35" s="1"/>
    </row>
    <row r="36" spans="5:9" ht="12.75">
      <c r="E36" s="246"/>
      <c r="F36" s="1"/>
      <c r="G36" s="1"/>
      <c r="H36" s="1"/>
      <c r="I36" s="1"/>
    </row>
    <row r="37" spans="5:9" ht="12.75">
      <c r="E37" s="246"/>
      <c r="F37" s="1"/>
      <c r="G37" s="1"/>
      <c r="H37" s="1"/>
      <c r="I37" s="4"/>
    </row>
    <row r="38" spans="5:9" ht="12.75">
      <c r="E38" s="246"/>
      <c r="F38" s="1"/>
      <c r="G38" s="1"/>
      <c r="H38" s="1"/>
      <c r="I38" s="1"/>
    </row>
    <row r="39" spans="5:9" ht="12.75">
      <c r="E39" s="246"/>
      <c r="F39" s="1"/>
      <c r="G39" s="1"/>
      <c r="H39" s="1"/>
      <c r="I39" s="1"/>
    </row>
    <row r="40" spans="5:9" ht="12.75">
      <c r="E40" s="246"/>
      <c r="F40" s="1"/>
      <c r="G40" s="1"/>
      <c r="H40" s="1"/>
      <c r="I40" s="1"/>
    </row>
    <row r="41" spans="5:9" ht="12.75">
      <c r="E41" s="246"/>
      <c r="F41" s="1"/>
      <c r="G41" s="1"/>
      <c r="H41" s="1"/>
      <c r="I41" s="1"/>
    </row>
    <row r="42" spans="5:9" ht="12.75">
      <c r="E42" s="246"/>
      <c r="F42" s="1"/>
      <c r="G42" s="1"/>
      <c r="H42" s="1"/>
      <c r="I42" s="1"/>
    </row>
    <row r="43" spans="5:9" ht="12.75">
      <c r="E43" s="246"/>
      <c r="F43" s="1"/>
      <c r="G43" s="1"/>
      <c r="H43" s="1"/>
      <c r="I43" s="1"/>
    </row>
    <row r="44" spans="5:9" ht="12.75">
      <c r="E44" s="246"/>
      <c r="F44" s="1"/>
      <c r="G44" s="1"/>
      <c r="H44" s="1"/>
      <c r="I44" s="4"/>
    </row>
    <row r="45" spans="5:9" ht="12.75">
      <c r="E45" s="246"/>
      <c r="F45" s="1"/>
      <c r="G45" s="1"/>
      <c r="H45" s="1"/>
      <c r="I45" s="1"/>
    </row>
    <row r="46" spans="5:9" ht="12.75">
      <c r="E46" s="246"/>
      <c r="F46" s="1"/>
      <c r="G46" s="1"/>
      <c r="H46" s="1"/>
      <c r="I46" s="1"/>
    </row>
    <row r="47" spans="5:9" ht="12.75">
      <c r="E47" s="246"/>
      <c r="F47" s="1"/>
      <c r="G47" s="1"/>
      <c r="H47" s="1"/>
      <c r="I47" s="1"/>
    </row>
    <row r="48" spans="5:9" ht="12.75">
      <c r="E48" s="246"/>
      <c r="F48" s="1"/>
      <c r="G48" s="1"/>
      <c r="H48" s="1"/>
      <c r="I48" s="1"/>
    </row>
    <row r="49" spans="5:9" ht="12.75">
      <c r="E49" s="246"/>
      <c r="F49" s="1"/>
      <c r="G49" s="1"/>
      <c r="H49" s="1"/>
      <c r="I49" s="1"/>
    </row>
    <row r="50" spans="5:9" ht="12.75">
      <c r="E50" s="246"/>
      <c r="F50" s="1"/>
      <c r="G50" s="1"/>
      <c r="H50" s="1"/>
      <c r="I50" s="1"/>
    </row>
    <row r="51" spans="5:9" ht="12.75">
      <c r="E51" s="246"/>
      <c r="F51" s="1"/>
      <c r="G51" s="1"/>
      <c r="H51" s="1"/>
      <c r="I51" s="4"/>
    </row>
    <row r="52" spans="5:9" ht="12.75">
      <c r="E52" s="246"/>
      <c r="F52" s="1"/>
      <c r="G52" s="1"/>
      <c r="H52" s="1"/>
      <c r="I52" s="1"/>
    </row>
    <row r="53" spans="5:9" ht="12.75">
      <c r="E53" s="246"/>
      <c r="F53" s="1"/>
      <c r="G53" s="1"/>
      <c r="H53" s="1"/>
      <c r="I53" s="1"/>
    </row>
    <row r="54" spans="5:9" ht="12.75">
      <c r="E54" s="246"/>
      <c r="F54" s="1"/>
      <c r="G54" s="1"/>
      <c r="H54" s="1"/>
      <c r="I54" s="1"/>
    </row>
    <row r="55" spans="5:9" ht="12.75">
      <c r="E55" s="246"/>
      <c r="F55" s="1"/>
      <c r="G55" s="1"/>
      <c r="H55" s="1"/>
      <c r="I55" s="1"/>
    </row>
    <row r="56" spans="5:9" ht="12.75">
      <c r="E56" s="246"/>
      <c r="F56" s="1"/>
      <c r="G56" s="1"/>
      <c r="H56" s="1"/>
      <c r="I56" s="1"/>
    </row>
    <row r="57" spans="5:9" ht="12.75">
      <c r="E57" s="246"/>
      <c r="F57" s="1"/>
      <c r="G57" s="1"/>
      <c r="H57" s="1"/>
      <c r="I57" s="1"/>
    </row>
    <row r="58" spans="5:9" ht="12.75">
      <c r="E58" s="246"/>
      <c r="F58" s="1"/>
      <c r="G58" s="1"/>
      <c r="H58" s="1"/>
      <c r="I58" s="4"/>
    </row>
    <row r="59" spans="5:9" ht="12.75">
      <c r="E59" s="246"/>
      <c r="F59" s="1"/>
      <c r="G59" s="1"/>
      <c r="H59" s="1"/>
      <c r="I59" s="1"/>
    </row>
    <row r="60" spans="5:9" ht="12.75">
      <c r="E60" s="246"/>
      <c r="F60" s="1"/>
      <c r="G60" s="1"/>
      <c r="H60" s="1"/>
      <c r="I60" s="1"/>
    </row>
    <row r="61" spans="5:9" ht="12.75">
      <c r="E61" s="246"/>
      <c r="F61" s="1"/>
      <c r="G61" s="1"/>
      <c r="H61" s="1"/>
      <c r="I61" s="1"/>
    </row>
    <row r="62" spans="5:9" ht="12.75">
      <c r="E62" s="246"/>
      <c r="F62" s="1"/>
      <c r="G62" s="1"/>
      <c r="H62" s="1"/>
      <c r="I62" s="1"/>
    </row>
    <row r="63" spans="5:9" ht="12.75">
      <c r="E63" s="246"/>
      <c r="F63" s="1"/>
      <c r="G63" s="1"/>
      <c r="H63" s="1"/>
      <c r="I63" s="1"/>
    </row>
    <row r="64" spans="5:9" ht="12.75">
      <c r="E64" s="246"/>
      <c r="F64" s="1"/>
      <c r="G64" s="1"/>
      <c r="H64" s="1"/>
      <c r="I64" s="1"/>
    </row>
    <row r="65" spans="5:9" ht="12.75">
      <c r="E65" s="246"/>
      <c r="F65" s="1"/>
      <c r="G65" s="1"/>
      <c r="H65" s="1"/>
      <c r="I65" s="4"/>
    </row>
    <row r="66" spans="5:9" ht="12.75">
      <c r="E66" s="246"/>
      <c r="F66" s="1"/>
      <c r="G66" s="1"/>
      <c r="H66" s="1"/>
      <c r="I66" s="1"/>
    </row>
    <row r="67" spans="5:9" ht="12.75">
      <c r="E67" s="246"/>
      <c r="F67" s="1"/>
      <c r="G67" s="1"/>
      <c r="H67" s="1"/>
      <c r="I67" s="1"/>
    </row>
    <row r="68" spans="5:9" ht="12.75">
      <c r="E68" s="246"/>
      <c r="F68" s="1"/>
      <c r="G68" s="1"/>
      <c r="H68" s="1"/>
      <c r="I68" s="1"/>
    </row>
    <row r="69" spans="5:9" ht="12.75">
      <c r="E69" s="246"/>
      <c r="F69" s="1"/>
      <c r="G69" s="1"/>
      <c r="H69" s="1"/>
      <c r="I69" s="1"/>
    </row>
    <row r="70" spans="5:9" ht="12.75">
      <c r="E70" s="246"/>
      <c r="F70" s="1"/>
      <c r="G70" s="1"/>
      <c r="H70" s="1"/>
      <c r="I70" s="1"/>
    </row>
    <row r="71" spans="5:9" ht="12.75">
      <c r="E71" s="246"/>
      <c r="F71" s="1"/>
      <c r="G71" s="1"/>
      <c r="H71" s="1"/>
      <c r="I71" s="1"/>
    </row>
    <row r="72" spans="5:9" ht="12.75">
      <c r="E72" s="246"/>
      <c r="F72" s="1"/>
      <c r="G72" s="1"/>
      <c r="H72" s="1"/>
      <c r="I72" s="1"/>
    </row>
    <row r="73" spans="5:9" ht="12.75">
      <c r="E73" s="246"/>
      <c r="F73" s="1"/>
      <c r="G73" s="1"/>
      <c r="H73" s="1"/>
      <c r="I73" s="1"/>
    </row>
    <row r="74" spans="5:9" ht="12.75">
      <c r="E74" s="246"/>
      <c r="F74" s="1"/>
      <c r="G74" s="1"/>
      <c r="H74" s="1"/>
      <c r="I74" s="1"/>
    </row>
    <row r="75" spans="5:9" ht="12.75">
      <c r="E75" s="246"/>
      <c r="F75" s="1"/>
      <c r="G75" s="1"/>
      <c r="H75" s="1"/>
      <c r="I75" s="1"/>
    </row>
    <row r="76" spans="5:9" ht="12.75">
      <c r="E76" s="246"/>
      <c r="F76" s="1"/>
      <c r="G76" s="1"/>
      <c r="H76" s="1"/>
      <c r="I76" s="1"/>
    </row>
    <row r="77" spans="5:9" ht="12.75">
      <c r="E77" s="246"/>
      <c r="F77" s="1"/>
      <c r="G77" s="1"/>
      <c r="H77" s="1"/>
      <c r="I77" s="1"/>
    </row>
    <row r="78" spans="5:9" ht="12.75">
      <c r="E78" s="246"/>
      <c r="F78" s="1"/>
      <c r="G78" s="1"/>
      <c r="H78" s="1"/>
      <c r="I78" s="1"/>
    </row>
  </sheetData>
  <sheetProtection/>
  <autoFilter ref="A1:X78">
    <sortState ref="A2:X78">
      <sortCondition descending="1" sortBy="value" ref="E2:E78"/>
    </sortState>
  </autoFilter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I4" sqref="I4"/>
    </sheetView>
  </sheetViews>
  <sheetFormatPr defaultColWidth="12.8515625" defaultRowHeight="12.75"/>
  <cols>
    <col min="1" max="1" width="6.28125" style="172" customWidth="1"/>
    <col min="2" max="2" width="25.140625" style="172" customWidth="1"/>
    <col min="3" max="3" width="21.8515625" style="172" customWidth="1"/>
    <col min="4" max="7" width="12.8515625" style="172" customWidth="1"/>
    <col min="8" max="8" width="4.00390625" style="172" customWidth="1"/>
    <col min="9" max="9" width="12.8515625" style="173" customWidth="1"/>
    <col min="10" max="10" width="0.42578125" style="174" customWidth="1"/>
    <col min="11" max="16384" width="12.8515625" style="172" customWidth="1"/>
  </cols>
  <sheetData>
    <row r="1" spans="1:7" ht="18">
      <c r="A1" s="172" t="s">
        <v>32</v>
      </c>
      <c r="B1" s="172" t="s">
        <v>67</v>
      </c>
      <c r="C1" s="172" t="s">
        <v>54</v>
      </c>
      <c r="D1" s="172" t="s">
        <v>68</v>
      </c>
      <c r="E1" s="172" t="s">
        <v>69</v>
      </c>
      <c r="F1" s="172" t="s">
        <v>70</v>
      </c>
      <c r="G1" s="172" t="s">
        <v>57</v>
      </c>
    </row>
    <row r="2" spans="1:7" ht="18.75">
      <c r="A2" s="175"/>
      <c r="B2" s="176"/>
      <c r="C2" s="177"/>
      <c r="D2" s="177"/>
      <c r="E2" s="176"/>
      <c r="F2" s="176"/>
      <c r="G2" s="178"/>
    </row>
    <row r="3" spans="1:15" ht="18.75">
      <c r="A3" s="175">
        <v>1</v>
      </c>
      <c r="B3" s="176" t="str">
        <f>Teamtotalen!W5</f>
        <v>Klaas</v>
      </c>
      <c r="C3" s="177" t="str">
        <f>Teamtotalen!C5</f>
        <v>Stefanus</v>
      </c>
      <c r="D3" s="176">
        <f>Teamtotalen!H5</f>
        <v>1629</v>
      </c>
      <c r="E3" s="176">
        <f>Teamtotalen!M5</f>
        <v>2561</v>
      </c>
      <c r="F3" s="176">
        <f>Teamtotalen!R5</f>
        <v>1947</v>
      </c>
      <c r="G3" s="178">
        <f>SUM(D3:F3)</f>
        <v>6137</v>
      </c>
      <c r="I3" s="180"/>
      <c r="J3" s="181"/>
      <c r="K3" s="182"/>
      <c r="L3" s="182"/>
      <c r="M3" s="182"/>
      <c r="N3" s="182"/>
      <c r="O3" s="182"/>
    </row>
    <row r="4" spans="1:7" ht="18.75">
      <c r="A4" s="175">
        <v>2</v>
      </c>
      <c r="B4" s="176" t="str">
        <f>Teamtotalen!V8</f>
        <v>Rene</v>
      </c>
      <c r="C4" s="177" t="str">
        <f>Teamtotalen!C8</f>
        <v>De Vries</v>
      </c>
      <c r="D4" s="176">
        <f>Teamtotalen!G8</f>
        <v>1790</v>
      </c>
      <c r="E4" s="176">
        <f>Teamtotalen!L8</f>
        <v>2583</v>
      </c>
      <c r="F4" s="176">
        <f>Teamtotalen!Q8</f>
        <v>1740</v>
      </c>
      <c r="G4" s="178">
        <f>SUM(D4:F4)</f>
        <v>6113</v>
      </c>
    </row>
    <row r="5" spans="1:7" ht="18.75">
      <c r="A5" s="175">
        <v>3</v>
      </c>
      <c r="B5" s="176" t="str">
        <f>Teamtotalen!W4</f>
        <v>Eduard</v>
      </c>
      <c r="C5" s="177" t="str">
        <f>Teamtotalen!C4</f>
        <v>v d Goes 2</v>
      </c>
      <c r="D5" s="176">
        <f>Teamtotalen!H4</f>
        <v>1863</v>
      </c>
      <c r="E5" s="176">
        <f>Teamtotalen!M4</f>
        <v>1756</v>
      </c>
      <c r="F5" s="176">
        <f>Teamtotalen!R4</f>
        <v>2290</v>
      </c>
      <c r="G5" s="178">
        <f>SUM(D5:F5)</f>
        <v>5909</v>
      </c>
    </row>
    <row r="6" spans="1:7" ht="18.75">
      <c r="A6" s="175">
        <v>4</v>
      </c>
      <c r="B6" s="176" t="str">
        <f>Teamtotalen!U11</f>
        <v>Bas</v>
      </c>
      <c r="C6" s="177" t="str">
        <f>Teamtotalen!C11</f>
        <v>Manusiwa 2</v>
      </c>
      <c r="D6" s="177">
        <f>Teamtotalen!F11</f>
        <v>2266</v>
      </c>
      <c r="E6" s="176">
        <f>Teamtotalen!K11</f>
        <v>1578</v>
      </c>
      <c r="F6" s="176">
        <f>Teamtotalen!P11</f>
        <v>1872</v>
      </c>
      <c r="G6" s="178">
        <f>SUM(D6:F6)</f>
        <v>5716</v>
      </c>
    </row>
    <row r="7" spans="1:7" ht="18.75">
      <c r="A7" s="175">
        <v>5</v>
      </c>
      <c r="B7" s="176" t="str">
        <f>Teamtotalen!W6</f>
        <v>Marcel</v>
      </c>
      <c r="C7" s="177" t="str">
        <f>Teamtotalen!C6</f>
        <v>Koster</v>
      </c>
      <c r="D7" s="176">
        <f>Teamtotalen!H6</f>
        <v>1930</v>
      </c>
      <c r="E7" s="176">
        <f>Teamtotalen!M6</f>
        <v>2103</v>
      </c>
      <c r="F7" s="176">
        <f>Teamtotalen!R6</f>
        <v>1637</v>
      </c>
      <c r="G7" s="178">
        <f>SUM(D7:F7)</f>
        <v>5670</v>
      </c>
    </row>
    <row r="8" spans="1:7" ht="18.75">
      <c r="A8" s="175">
        <v>6</v>
      </c>
      <c r="B8" s="176" t="str">
        <f>Teamtotalen!X8</f>
        <v>Freddy</v>
      </c>
      <c r="C8" s="177" t="str">
        <f>Teamtotalen!C8</f>
        <v>De Vries</v>
      </c>
      <c r="D8" s="176">
        <f>Teamtotalen!I8</f>
        <v>1156</v>
      </c>
      <c r="E8" s="176">
        <f>Teamtotalen!N8</f>
        <v>2583</v>
      </c>
      <c r="F8" s="176">
        <f>Teamtotalen!S8</f>
        <v>1795</v>
      </c>
      <c r="G8" s="178">
        <f>SUM(D8:F8)</f>
        <v>5534</v>
      </c>
    </row>
    <row r="9" spans="1:15" ht="18.75">
      <c r="A9" s="175">
        <v>7</v>
      </c>
      <c r="B9" s="176" t="str">
        <f>Teamtotalen!U6</f>
        <v>Erik</v>
      </c>
      <c r="C9" s="177" t="str">
        <f>Teamtotalen!C6</f>
        <v>Koster</v>
      </c>
      <c r="D9" s="176">
        <f>Teamtotalen!F6</f>
        <v>1449</v>
      </c>
      <c r="E9" s="176">
        <f>Teamtotalen!K6</f>
        <v>2103</v>
      </c>
      <c r="F9" s="176">
        <f>Teamtotalen!P6</f>
        <v>1900</v>
      </c>
      <c r="G9" s="178">
        <f>SUM(D9:F9)</f>
        <v>5452</v>
      </c>
      <c r="I9" s="180"/>
      <c r="J9" s="181"/>
      <c r="K9" s="182"/>
      <c r="L9" s="182"/>
      <c r="M9" s="182"/>
      <c r="N9" s="182"/>
      <c r="O9" s="182"/>
    </row>
    <row r="10" spans="1:7" ht="18.75">
      <c r="A10" s="175">
        <v>8</v>
      </c>
      <c r="B10" s="176" t="str">
        <f>Teamtotalen!V16</f>
        <v>Ellen</v>
      </c>
      <c r="C10" s="177" t="str">
        <f>Teamtotalen!C16</f>
        <v>v d Goes 1</v>
      </c>
      <c r="D10" s="177">
        <f>Teamtotalen!G16</f>
        <v>2148</v>
      </c>
      <c r="E10" s="176">
        <f>Teamtotalen!L16</f>
        <v>1872</v>
      </c>
      <c r="F10" s="176">
        <f>Teamtotalen!Q16</f>
        <v>1419</v>
      </c>
      <c r="G10" s="178">
        <f>SUM(D10:F10)</f>
        <v>5439</v>
      </c>
    </row>
    <row r="11" spans="1:7" ht="18.75">
      <c r="A11" s="175">
        <v>9</v>
      </c>
      <c r="B11" s="176" t="str">
        <f>Teamtotalen!V6</f>
        <v>Nico</v>
      </c>
      <c r="C11" s="177" t="str">
        <f>Teamtotalen!C6</f>
        <v>Koster</v>
      </c>
      <c r="D11" s="176">
        <f>Teamtotalen!G6</f>
        <v>1930</v>
      </c>
      <c r="E11" s="176">
        <f>Teamtotalen!L6</f>
        <v>1600</v>
      </c>
      <c r="F11" s="176">
        <f>Teamtotalen!Q6</f>
        <v>1900</v>
      </c>
      <c r="G11" s="178">
        <f>SUM(D11:F11)</f>
        <v>5430</v>
      </c>
    </row>
    <row r="12" spans="1:7" ht="18.75">
      <c r="A12" s="175">
        <v>10</v>
      </c>
      <c r="B12" s="176" t="str">
        <f>Teamtotalen!U7</f>
        <v>Rolf</v>
      </c>
      <c r="C12" s="177" t="str">
        <f>Teamtotalen!C7</f>
        <v>Timmerman</v>
      </c>
      <c r="D12" s="176">
        <f>Teamtotalen!F7</f>
        <v>1610</v>
      </c>
      <c r="E12" s="176">
        <f>Teamtotalen!K7</f>
        <v>2062</v>
      </c>
      <c r="F12" s="176">
        <f>Teamtotalen!P7</f>
        <v>1749</v>
      </c>
      <c r="G12" s="178">
        <f>SUM(D12:F12)</f>
        <v>5421</v>
      </c>
    </row>
    <row r="13" spans="1:7" ht="18.75">
      <c r="A13" s="175">
        <v>11</v>
      </c>
      <c r="B13" s="176" t="str">
        <f>Teamtotalen!X5</f>
        <v>Erwin</v>
      </c>
      <c r="C13" s="177" t="str">
        <f>Teamtotalen!C5</f>
        <v>Stefanus</v>
      </c>
      <c r="D13" s="176">
        <f>Teamtotalen!I5</f>
        <v>1163</v>
      </c>
      <c r="E13" s="176">
        <f>Teamtotalen!N5</f>
        <v>2561</v>
      </c>
      <c r="F13" s="176">
        <f>Teamtotalen!S5</f>
        <v>1682</v>
      </c>
      <c r="G13" s="178">
        <f>SUM(D13:F13)</f>
        <v>5406</v>
      </c>
    </row>
    <row r="14" spans="1:7" ht="18.75">
      <c r="A14" s="175">
        <v>12</v>
      </c>
      <c r="B14" s="176" t="str">
        <f>Teamtotalen!X4</f>
        <v>Mient</v>
      </c>
      <c r="C14" s="177" t="str">
        <f>Teamtotalen!C4</f>
        <v>v d Goes 2</v>
      </c>
      <c r="D14" s="176">
        <f>Teamtotalen!I4</f>
        <v>1606</v>
      </c>
      <c r="E14" s="176">
        <f>Teamtotalen!N4</f>
        <v>1756</v>
      </c>
      <c r="F14" s="176">
        <f>Teamtotalen!S4</f>
        <v>2025</v>
      </c>
      <c r="G14" s="178">
        <f>SUM(D14:F14)</f>
        <v>5387</v>
      </c>
    </row>
    <row r="15" spans="1:15" ht="18.75">
      <c r="A15" s="175">
        <v>13</v>
      </c>
      <c r="B15" s="176" t="str">
        <f>Teamtotalen!X15</f>
        <v>Arjen</v>
      </c>
      <c r="C15" s="177" t="str">
        <f>Teamtotalen!C15</f>
        <v>Dekker</v>
      </c>
      <c r="D15" s="177">
        <f>Teamtotalen!I15</f>
        <v>1452</v>
      </c>
      <c r="E15" s="176">
        <f>Teamtotalen!N15</f>
        <v>2091</v>
      </c>
      <c r="F15" s="176">
        <f>Teamtotalen!S15</f>
        <v>1825</v>
      </c>
      <c r="G15" s="178">
        <f>SUM(D15:F15)</f>
        <v>5368</v>
      </c>
      <c r="I15" s="180"/>
      <c r="J15" s="181"/>
      <c r="K15" s="182"/>
      <c r="L15" s="182"/>
      <c r="M15" s="182"/>
      <c r="N15" s="182"/>
      <c r="O15" s="182"/>
    </row>
    <row r="16" spans="1:7" ht="18.75">
      <c r="A16" s="175">
        <v>14</v>
      </c>
      <c r="B16" s="176" t="str">
        <f>Teamtotalen!W7</f>
        <v>Cor T</v>
      </c>
      <c r="C16" s="177" t="str">
        <f>Teamtotalen!C7</f>
        <v>Timmerman</v>
      </c>
      <c r="D16" s="176">
        <f>Teamtotalen!H7</f>
        <v>1610</v>
      </c>
      <c r="E16" s="176">
        <f>Teamtotalen!M7</f>
        <v>1981</v>
      </c>
      <c r="F16" s="176">
        <f>Teamtotalen!R7</f>
        <v>1775</v>
      </c>
      <c r="G16" s="178">
        <f>SUM(D16:F16)</f>
        <v>5366</v>
      </c>
    </row>
    <row r="17" spans="1:7" ht="18.75">
      <c r="A17" s="175">
        <v>15</v>
      </c>
      <c r="B17" s="176" t="str">
        <f>Teamtotalen!V4</f>
        <v>Andre</v>
      </c>
      <c r="C17" s="177" t="str">
        <f>Teamtotalen!C4</f>
        <v>v d Goes 2</v>
      </c>
      <c r="D17" s="176">
        <f>Teamtotalen!G4</f>
        <v>1606</v>
      </c>
      <c r="E17" s="176">
        <f>Teamtotalen!L4</f>
        <v>1382</v>
      </c>
      <c r="F17" s="176">
        <f>Teamtotalen!Q4</f>
        <v>2290</v>
      </c>
      <c r="G17" s="178">
        <f>SUM(D17:F17)</f>
        <v>5278</v>
      </c>
    </row>
    <row r="18" spans="1:7" ht="18.75">
      <c r="A18" s="175">
        <v>16</v>
      </c>
      <c r="B18" s="176" t="str">
        <f>Teamtotalen!W9</f>
        <v>Henk</v>
      </c>
      <c r="C18" s="177" t="str">
        <f>Teamtotalen!C9</f>
        <v>Dijkhuis</v>
      </c>
      <c r="D18" s="176">
        <f>Teamtotalen!H9</f>
        <v>1907</v>
      </c>
      <c r="E18" s="176">
        <f>Teamtotalen!M9</f>
        <v>1524</v>
      </c>
      <c r="F18" s="176">
        <f>Teamtotalen!R9</f>
        <v>1842</v>
      </c>
      <c r="G18" s="178">
        <f>SUM(D18:F18)</f>
        <v>5273</v>
      </c>
    </row>
    <row r="19" spans="1:7" ht="18.75">
      <c r="A19" s="175">
        <v>17</v>
      </c>
      <c r="B19" s="176" t="str">
        <f>Teamtotalen!U4</f>
        <v>Hendry</v>
      </c>
      <c r="C19" s="177" t="str">
        <f>Teamtotalen!C4</f>
        <v>v d Goes 2</v>
      </c>
      <c r="D19" s="176">
        <f>Teamtotalen!F4</f>
        <v>1863</v>
      </c>
      <c r="E19" s="176">
        <f>Teamtotalen!K4</f>
        <v>1382</v>
      </c>
      <c r="F19" s="176">
        <f>Teamtotalen!P4</f>
        <v>2025</v>
      </c>
      <c r="G19" s="178">
        <f>SUM(D19:F19)</f>
        <v>5270</v>
      </c>
    </row>
    <row r="20" spans="1:7" ht="18.75">
      <c r="A20" s="175">
        <v>18</v>
      </c>
      <c r="B20" s="176" t="str">
        <f>Teamtotalen!V7</f>
        <v>Henk T</v>
      </c>
      <c r="C20" s="177" t="str">
        <f>Teamtotalen!C7</f>
        <v>Timmerman</v>
      </c>
      <c r="D20" s="176">
        <f>Teamtotalen!G7</f>
        <v>1369</v>
      </c>
      <c r="E20" s="176">
        <f>Teamtotalen!L7</f>
        <v>2062</v>
      </c>
      <c r="F20" s="176">
        <f>Teamtotalen!Q7</f>
        <v>1775</v>
      </c>
      <c r="G20" s="178">
        <f>SUM(D20:F20)</f>
        <v>5206</v>
      </c>
    </row>
    <row r="21" spans="1:7" ht="18.75">
      <c r="A21" s="175">
        <v>19</v>
      </c>
      <c r="B21" s="176" t="str">
        <f>Teamtotalen!U10</f>
        <v>Berend</v>
      </c>
      <c r="C21" s="177" t="str">
        <f>Teamtotalen!C10</f>
        <v>Schregardus</v>
      </c>
      <c r="D21" s="177">
        <f>Teamtotalen!F10</f>
        <v>1703</v>
      </c>
      <c r="E21" s="176">
        <f>Teamtotalen!K10</f>
        <v>2050</v>
      </c>
      <c r="F21" s="176">
        <f>Teamtotalen!P10</f>
        <v>1433</v>
      </c>
      <c r="G21" s="178">
        <f>SUM(D21:F21)</f>
        <v>5186</v>
      </c>
    </row>
    <row r="22" spans="1:7" ht="18.75">
      <c r="A22" s="175">
        <v>20</v>
      </c>
      <c r="B22" s="176" t="str">
        <f>Teamtotalen!V10</f>
        <v>Johan</v>
      </c>
      <c r="C22" s="177" t="str">
        <f>Teamtotalen!C10</f>
        <v>Schregardus</v>
      </c>
      <c r="D22" s="177">
        <f>Teamtotalen!G10</f>
        <v>1639</v>
      </c>
      <c r="E22" s="176">
        <f>Teamtotalen!L10</f>
        <v>2050</v>
      </c>
      <c r="F22" s="176">
        <f>Teamtotalen!Q10</f>
        <v>1457</v>
      </c>
      <c r="G22" s="178">
        <f>SUM(D22:F22)</f>
        <v>5146</v>
      </c>
    </row>
    <row r="23" spans="1:11" ht="18.75">
      <c r="A23" s="175">
        <v>21</v>
      </c>
      <c r="B23" s="176" t="str">
        <f>Teamtotalen!X7</f>
        <v>Bert</v>
      </c>
      <c r="C23" s="177" t="str">
        <f>Teamtotalen!C7</f>
        <v>Timmerman</v>
      </c>
      <c r="D23" s="176">
        <f>Teamtotalen!I7</f>
        <v>1369</v>
      </c>
      <c r="E23" s="176">
        <f>Teamtotalen!N7</f>
        <v>1981</v>
      </c>
      <c r="F23" s="176">
        <f>Teamtotalen!S7</f>
        <v>1749</v>
      </c>
      <c r="G23" s="178">
        <f>SUM(D23:F23)</f>
        <v>5099</v>
      </c>
      <c r="K23" s="184">
        <f>SUM(G3:G105)</f>
        <v>311050</v>
      </c>
    </row>
    <row r="24" spans="1:7" ht="18.75">
      <c r="A24" s="175">
        <v>22</v>
      </c>
      <c r="B24" s="176" t="str">
        <f>Teamtotalen!U12</f>
        <v>Michel</v>
      </c>
      <c r="C24" s="177" t="str">
        <f>Teamtotalen!C12</f>
        <v>Manusiwa 1</v>
      </c>
      <c r="D24" s="177">
        <f>Teamtotalen!F12</f>
        <v>1732</v>
      </c>
      <c r="E24" s="176">
        <f>Teamtotalen!K12</f>
        <v>1528</v>
      </c>
      <c r="F24" s="176">
        <f>Teamtotalen!P12</f>
        <v>1839</v>
      </c>
      <c r="G24" s="178">
        <f>SUM(D24:F24)</f>
        <v>5099</v>
      </c>
    </row>
    <row r="25" spans="1:11" ht="18.75">
      <c r="A25" s="175">
        <v>23</v>
      </c>
      <c r="B25" s="176" t="str">
        <f>Teamtotalen!W11</f>
        <v>Edwin</v>
      </c>
      <c r="C25" s="177" t="str">
        <f>Teamtotalen!C11</f>
        <v>Manusiwa 2</v>
      </c>
      <c r="D25" s="177">
        <f>Teamtotalen!H11</f>
        <v>2266</v>
      </c>
      <c r="E25" s="176">
        <f>Teamtotalen!M11</f>
        <v>1239</v>
      </c>
      <c r="F25" s="176">
        <f>Teamtotalen!R11</f>
        <v>1587</v>
      </c>
      <c r="G25" s="178">
        <f>SUM(D25:F25)</f>
        <v>5092</v>
      </c>
      <c r="K25" s="184">
        <f>K23/2</f>
        <v>155525</v>
      </c>
    </row>
    <row r="26" spans="1:7" ht="18.75">
      <c r="A26" s="175">
        <v>24</v>
      </c>
      <c r="B26" s="176" t="str">
        <f>Teamtotalen!X13</f>
        <v>Henry</v>
      </c>
      <c r="C26" s="177" t="str">
        <f>Teamtotalen!C13</f>
        <v>Snippe</v>
      </c>
      <c r="D26" s="177">
        <f>Teamtotalen!I13</f>
        <v>1753</v>
      </c>
      <c r="E26" s="176">
        <f>Teamtotalen!N13</f>
        <v>1634</v>
      </c>
      <c r="F26" s="176">
        <f>Teamtotalen!S13</f>
        <v>1642</v>
      </c>
      <c r="G26" s="178">
        <f>SUM(D26:F26)</f>
        <v>5029</v>
      </c>
    </row>
    <row r="27" spans="1:15" ht="18.75">
      <c r="A27" s="175">
        <v>25</v>
      </c>
      <c r="B27" s="176" t="str">
        <f>Teamtotalen!W12</f>
        <v>Jules</v>
      </c>
      <c r="C27" s="177" t="str">
        <f>Teamtotalen!C12</f>
        <v>Manusiwa 1</v>
      </c>
      <c r="D27" s="177">
        <f>Teamtotalen!H12</f>
        <v>1534</v>
      </c>
      <c r="E27" s="176">
        <f>Teamtotalen!M12</f>
        <v>1528</v>
      </c>
      <c r="F27" s="176">
        <f>Teamtotalen!R12</f>
        <v>1965</v>
      </c>
      <c r="G27" s="178">
        <f>SUM(D27:F27)</f>
        <v>5027</v>
      </c>
      <c r="I27" s="180"/>
      <c r="J27" s="181"/>
      <c r="K27" s="182"/>
      <c r="L27" s="182"/>
      <c r="M27" s="182"/>
      <c r="N27" s="182"/>
      <c r="O27" s="182"/>
    </row>
    <row r="28" spans="1:7" ht="18.75">
      <c r="A28" s="175">
        <v>26</v>
      </c>
      <c r="B28" s="176" t="str">
        <f>Teamtotalen!W14</f>
        <v>Wilco</v>
      </c>
      <c r="C28" s="177" t="str">
        <f>Teamtotalen!C14</f>
        <v>Nederhoed</v>
      </c>
      <c r="D28" s="177">
        <f>Teamtotalen!H14</f>
        <v>1488</v>
      </c>
      <c r="E28" s="176">
        <f>Teamtotalen!M14</f>
        <v>1751</v>
      </c>
      <c r="F28" s="176">
        <f>Teamtotalen!R14</f>
        <v>1783</v>
      </c>
      <c r="G28" s="178">
        <f>SUM(D28:F28)</f>
        <v>5022</v>
      </c>
    </row>
    <row r="29" spans="1:15" ht="18.75">
      <c r="A29" s="175">
        <v>27</v>
      </c>
      <c r="B29" s="176" t="str">
        <f>Teamtotalen!U19</f>
        <v>Bert</v>
      </c>
      <c r="C29" s="177" t="str">
        <f>Teamtotalen!C19</f>
        <v>Kaspers</v>
      </c>
      <c r="D29" s="177">
        <f>Teamtotalen!F19</f>
        <v>1726</v>
      </c>
      <c r="E29" s="176">
        <f>Teamtotalen!K19</f>
        <v>1321</v>
      </c>
      <c r="F29" s="176">
        <f>Teamtotalen!P19</f>
        <v>1955</v>
      </c>
      <c r="G29" s="178">
        <f>SUM(D29:F29)</f>
        <v>5002</v>
      </c>
      <c r="I29" s="180"/>
      <c r="J29" s="181"/>
      <c r="K29" s="182"/>
      <c r="L29" s="182"/>
      <c r="M29" s="182"/>
      <c r="N29" s="182"/>
      <c r="O29" s="182"/>
    </row>
    <row r="30" spans="1:7" ht="18.75">
      <c r="A30" s="175">
        <v>28</v>
      </c>
      <c r="B30" s="176" t="str">
        <f>Teamtotalen!U13</f>
        <v>Martin</v>
      </c>
      <c r="C30" s="177" t="str">
        <f>Teamtotalen!C13</f>
        <v>Snippe</v>
      </c>
      <c r="D30" s="177">
        <f>Teamtotalen!F13</f>
        <v>1753</v>
      </c>
      <c r="E30" s="176">
        <f>Teamtotalen!K13</f>
        <v>1481</v>
      </c>
      <c r="F30" s="176">
        <f>Teamtotalen!P13</f>
        <v>1733</v>
      </c>
      <c r="G30" s="178">
        <f>SUM(D30:F30)</f>
        <v>4967</v>
      </c>
    </row>
    <row r="31" spans="1:7" ht="18.75">
      <c r="A31" s="175">
        <v>29</v>
      </c>
      <c r="B31" s="176" t="str">
        <f>Teamtotalen!V15</f>
        <v>Ronnie</v>
      </c>
      <c r="C31" s="177" t="str">
        <f>Teamtotalen!C15</f>
        <v>Dekker</v>
      </c>
      <c r="D31" s="177">
        <f>Teamtotalen!G15</f>
        <v>1433</v>
      </c>
      <c r="E31" s="176">
        <f>Teamtotalen!L15</f>
        <v>2091</v>
      </c>
      <c r="F31" s="176">
        <f>Teamtotalen!Q15</f>
        <v>1440</v>
      </c>
      <c r="G31" s="178">
        <f>SUM(D31:F31)</f>
        <v>4964</v>
      </c>
    </row>
    <row r="32" spans="1:15" ht="18.75">
      <c r="A32" s="175">
        <v>30</v>
      </c>
      <c r="B32" s="176" t="str">
        <f>Teamtotalen!V5</f>
        <v>Monique</v>
      </c>
      <c r="C32" s="177" t="str">
        <f>Teamtotalen!C5</f>
        <v>Stefanus</v>
      </c>
      <c r="D32" s="176">
        <f>Teamtotalen!G5</f>
        <v>1629</v>
      </c>
      <c r="E32" s="176">
        <f>Teamtotalen!L5</f>
        <v>1647</v>
      </c>
      <c r="F32" s="176">
        <f>Teamtotalen!Q5</f>
        <v>1682</v>
      </c>
      <c r="G32" s="178">
        <f>SUM(D32:F32)</f>
        <v>4958</v>
      </c>
      <c r="I32" s="181"/>
      <c r="J32" s="181"/>
      <c r="K32" s="182"/>
      <c r="L32" s="182"/>
      <c r="M32" s="182"/>
      <c r="N32" s="182"/>
      <c r="O32" s="183"/>
    </row>
    <row r="33" spans="1:7" ht="18.75">
      <c r="A33" s="175">
        <v>31</v>
      </c>
      <c r="B33" s="176" t="str">
        <f>Teamtotalen!V9</f>
        <v>Jos</v>
      </c>
      <c r="C33" s="177" t="str">
        <f>Teamtotalen!C9</f>
        <v>Dijkhuis</v>
      </c>
      <c r="D33" s="176">
        <f>Teamtotalen!G9</f>
        <v>1645</v>
      </c>
      <c r="E33" s="176">
        <f>Teamtotalen!L9</f>
        <v>1395</v>
      </c>
      <c r="F33" s="176">
        <f>Teamtotalen!Q9</f>
        <v>1842</v>
      </c>
      <c r="G33" s="178">
        <f>SUM(D33:F33)</f>
        <v>4882</v>
      </c>
    </row>
    <row r="34" spans="1:15" ht="18.75">
      <c r="A34" s="175">
        <v>32</v>
      </c>
      <c r="B34" s="176" t="str">
        <f>Teamtotalen!X17</f>
        <v>Bert</v>
      </c>
      <c r="C34" s="177" t="str">
        <f>Teamtotalen!C17</f>
        <v>HZVV 9</v>
      </c>
      <c r="D34" s="177">
        <f>Teamtotalen!I17</f>
        <v>1639</v>
      </c>
      <c r="E34" s="176">
        <f>Teamtotalen!N17</f>
        <v>1840</v>
      </c>
      <c r="F34" s="176">
        <f>Teamtotalen!S17</f>
        <v>1387</v>
      </c>
      <c r="G34" s="178">
        <f>SUM(D34:F34)</f>
        <v>4866</v>
      </c>
      <c r="I34" s="180"/>
      <c r="J34" s="181"/>
      <c r="K34" s="182"/>
      <c r="L34" s="182"/>
      <c r="M34" s="182"/>
      <c r="N34" s="182"/>
      <c r="O34" s="182"/>
    </row>
    <row r="35" spans="1:7" ht="18.75">
      <c r="A35" s="175">
        <v>33</v>
      </c>
      <c r="B35" s="176" t="str">
        <f>Teamtotalen!U8</f>
        <v>Gerton</v>
      </c>
      <c r="C35" s="177" t="str">
        <f>Teamtotalen!C8</f>
        <v>De Vries</v>
      </c>
      <c r="D35" s="176">
        <f>Teamtotalen!F8</f>
        <v>1790</v>
      </c>
      <c r="E35" s="176">
        <f>Teamtotalen!K8</f>
        <v>1271</v>
      </c>
      <c r="F35" s="176">
        <f>Teamtotalen!P8</f>
        <v>1795</v>
      </c>
      <c r="G35" s="178">
        <f>SUM(D35:F35)</f>
        <v>4856</v>
      </c>
    </row>
    <row r="36" spans="1:7" ht="18.75">
      <c r="A36" s="175">
        <v>34</v>
      </c>
      <c r="B36" s="176" t="str">
        <f>Teamtotalen!X9</f>
        <v>Koos</v>
      </c>
      <c r="C36" s="177" t="str">
        <f>Teamtotalen!C9</f>
        <v>Dijkhuis</v>
      </c>
      <c r="D36" s="176">
        <f>Teamtotalen!I9</f>
        <v>1907</v>
      </c>
      <c r="E36" s="176">
        <f>Teamtotalen!N9</f>
        <v>1395</v>
      </c>
      <c r="F36" s="176">
        <f>Teamtotalen!S9</f>
        <v>1509</v>
      </c>
      <c r="G36" s="178">
        <f>SUM(D36:F36)</f>
        <v>4811</v>
      </c>
    </row>
    <row r="37" spans="1:7" ht="18.75">
      <c r="A37" s="175">
        <v>35</v>
      </c>
      <c r="B37" s="176" t="str">
        <f>Teamtotalen!U14</f>
        <v>Hans</v>
      </c>
      <c r="C37" s="177" t="str">
        <f>Teamtotalen!C14</f>
        <v>Nederhoed</v>
      </c>
      <c r="D37" s="177">
        <f>Teamtotalen!F14</f>
        <v>1742</v>
      </c>
      <c r="E37" s="176">
        <f>Teamtotalen!K14</f>
        <v>1286</v>
      </c>
      <c r="F37" s="176">
        <f>Teamtotalen!P14</f>
        <v>1783</v>
      </c>
      <c r="G37" s="178">
        <f>SUM(D37:F37)</f>
        <v>4811</v>
      </c>
    </row>
    <row r="38" spans="1:7" ht="18.75">
      <c r="A38" s="175">
        <v>36</v>
      </c>
      <c r="B38" s="176" t="str">
        <f>Teamtotalen!V14</f>
        <v>Jordy</v>
      </c>
      <c r="C38" s="177" t="str">
        <f>Teamtotalen!C14</f>
        <v>Nederhoed</v>
      </c>
      <c r="D38" s="177">
        <f>Teamtotalen!G14</f>
        <v>1742</v>
      </c>
      <c r="E38" s="176">
        <f>Teamtotalen!L14</f>
        <v>1751</v>
      </c>
      <c r="F38" s="176">
        <f>Teamtotalen!Q14</f>
        <v>1273</v>
      </c>
      <c r="G38" s="178">
        <f>SUM(D38:F38)</f>
        <v>4766</v>
      </c>
    </row>
    <row r="39" spans="1:7" ht="18.75">
      <c r="A39" s="175">
        <v>37</v>
      </c>
      <c r="B39" s="176" t="str">
        <f>Teamtotalen!U5</f>
        <v>Arnold</v>
      </c>
      <c r="C39" s="177" t="str">
        <f>Teamtotalen!C5</f>
        <v>Stefanus</v>
      </c>
      <c r="D39" s="176">
        <f>Teamtotalen!F5</f>
        <v>1163</v>
      </c>
      <c r="E39" s="176">
        <f>Teamtotalen!K5</f>
        <v>1647</v>
      </c>
      <c r="F39" s="176">
        <f>Teamtotalen!P5</f>
        <v>1947</v>
      </c>
      <c r="G39" s="178">
        <f>SUM(D39:F39)</f>
        <v>4757</v>
      </c>
    </row>
    <row r="40" spans="1:7" ht="18.75">
      <c r="A40" s="175">
        <v>38</v>
      </c>
      <c r="B40" s="176" t="str">
        <f>Teamtotalen!W19</f>
        <v>Jan </v>
      </c>
      <c r="C40" s="177" t="str">
        <f>Teamtotalen!C19</f>
        <v>Kaspers</v>
      </c>
      <c r="D40" s="177">
        <f>Teamtotalen!H19</f>
        <v>1769</v>
      </c>
      <c r="E40" s="176">
        <f>Teamtotalen!M19</f>
        <v>1022</v>
      </c>
      <c r="F40" s="176">
        <f>Teamtotalen!R19</f>
        <v>1955</v>
      </c>
      <c r="G40" s="178">
        <f>SUM(D40:F40)</f>
        <v>4746</v>
      </c>
    </row>
    <row r="41" spans="1:7" ht="18.75">
      <c r="A41" s="175">
        <v>39</v>
      </c>
      <c r="B41" s="176" t="str">
        <f>Teamtotalen!X12</f>
        <v>Johan</v>
      </c>
      <c r="C41" s="177" t="str">
        <f>Teamtotalen!C12</f>
        <v>Manusiwa 1</v>
      </c>
      <c r="D41" s="177">
        <f>Teamtotalen!I12</f>
        <v>1732</v>
      </c>
      <c r="E41" s="176">
        <f>Teamtotalen!N12</f>
        <v>991</v>
      </c>
      <c r="F41" s="176">
        <f>Teamtotalen!S12</f>
        <v>1965</v>
      </c>
      <c r="G41" s="178">
        <f>SUM(D41:F41)</f>
        <v>4688</v>
      </c>
    </row>
    <row r="42" spans="1:7" ht="18.75">
      <c r="A42" s="175">
        <v>40</v>
      </c>
      <c r="B42" s="176" t="str">
        <f>Teamtotalen!X6</f>
        <v>Wiebe</v>
      </c>
      <c r="C42" s="177" t="str">
        <f>Teamtotalen!C6</f>
        <v>Koster</v>
      </c>
      <c r="D42" s="176">
        <f>Teamtotalen!I6</f>
        <v>1449</v>
      </c>
      <c r="E42" s="176">
        <f>Teamtotalen!N6</f>
        <v>1600</v>
      </c>
      <c r="F42" s="176">
        <f>Teamtotalen!S6</f>
        <v>1637</v>
      </c>
      <c r="G42" s="178">
        <f>SUM(D42:F42)</f>
        <v>4686</v>
      </c>
    </row>
    <row r="43" spans="1:7" ht="18.75">
      <c r="A43" s="175">
        <v>41</v>
      </c>
      <c r="B43" s="176" t="str">
        <f>Teamtotalen!U9</f>
        <v>Johannes</v>
      </c>
      <c r="C43" s="177" t="str">
        <f>Teamtotalen!C9</f>
        <v>Dijkhuis</v>
      </c>
      <c r="D43" s="177">
        <f>Teamtotalen!F9</f>
        <v>1645</v>
      </c>
      <c r="E43" s="176">
        <f>Teamtotalen!K9</f>
        <v>1524</v>
      </c>
      <c r="F43" s="176">
        <f>Teamtotalen!P9</f>
        <v>1509</v>
      </c>
      <c r="G43" s="178">
        <f>SUM(D43:F43)</f>
        <v>4678</v>
      </c>
    </row>
    <row r="44" spans="1:7" ht="18.75">
      <c r="A44" s="175">
        <v>42</v>
      </c>
      <c r="B44" s="176" t="str">
        <f>Teamtotalen!X10</f>
        <v>Eric</v>
      </c>
      <c r="C44" s="177" t="str">
        <f>Teamtotalen!C10</f>
        <v>Schregardus</v>
      </c>
      <c r="D44" s="177">
        <f>Teamtotalen!I10</f>
        <v>1703</v>
      </c>
      <c r="E44" s="176">
        <f>Teamtotalen!N10</f>
        <v>1485</v>
      </c>
      <c r="F44" s="176">
        <f>Teamtotalen!S10</f>
        <v>1457</v>
      </c>
      <c r="G44" s="178">
        <f>SUM(D44:F44)</f>
        <v>4645</v>
      </c>
    </row>
    <row r="45" spans="1:7" ht="18.75">
      <c r="A45" s="175">
        <v>43</v>
      </c>
      <c r="B45" s="176" t="str">
        <f>Teamtotalen!X18</f>
        <v>Edward</v>
      </c>
      <c r="C45" s="177" t="str">
        <f>Teamtotalen!C18</f>
        <v>Bel</v>
      </c>
      <c r="D45" s="177">
        <f>Teamtotalen!I18</f>
        <v>1654</v>
      </c>
      <c r="E45" s="176">
        <f>Teamtotalen!N18</f>
        <v>1637</v>
      </c>
      <c r="F45" s="176">
        <f>Teamtotalen!S18</f>
        <v>1320</v>
      </c>
      <c r="G45" s="178">
        <f>SUM(D45:F45)</f>
        <v>4611</v>
      </c>
    </row>
    <row r="46" spans="1:7" ht="18.75">
      <c r="A46" s="175">
        <v>44</v>
      </c>
      <c r="B46" s="176" t="str">
        <f>Teamtotalen!W10</f>
        <v>Gerrit</v>
      </c>
      <c r="C46" s="177" t="str">
        <f>Teamtotalen!C10</f>
        <v>Schregardus</v>
      </c>
      <c r="D46" s="177">
        <f>Teamtotalen!H10</f>
        <v>1639</v>
      </c>
      <c r="E46" s="176">
        <f>Teamtotalen!M10</f>
        <v>1485</v>
      </c>
      <c r="F46" s="176">
        <f>Teamtotalen!R10</f>
        <v>1433</v>
      </c>
      <c r="G46" s="178">
        <f>SUM(D46:F46)</f>
        <v>4557</v>
      </c>
    </row>
    <row r="47" spans="1:15" ht="18.75">
      <c r="A47" s="175">
        <v>45</v>
      </c>
      <c r="B47" s="176" t="str">
        <f>Teamtotalen!W16</f>
        <v>Leon</v>
      </c>
      <c r="C47" s="177" t="str">
        <f>Teamtotalen!C16</f>
        <v>v d Goes 1</v>
      </c>
      <c r="D47" s="177">
        <f>Teamtotalen!H16</f>
        <v>1646</v>
      </c>
      <c r="E47" s="176">
        <f>Teamtotalen!M16</f>
        <v>1872</v>
      </c>
      <c r="F47" s="176">
        <f>Teamtotalen!R16</f>
        <v>1025</v>
      </c>
      <c r="G47" s="178">
        <f>SUM(D47:F47)</f>
        <v>4543</v>
      </c>
      <c r="I47" s="180"/>
      <c r="J47" s="181"/>
      <c r="K47" s="182"/>
      <c r="L47" s="182"/>
      <c r="M47" s="182"/>
      <c r="N47" s="182"/>
      <c r="O47" s="182"/>
    </row>
    <row r="48" spans="1:7" ht="18.75">
      <c r="A48" s="175">
        <v>46</v>
      </c>
      <c r="B48" s="176" t="str">
        <f>Teamtotalen!V13</f>
        <v>Tim</v>
      </c>
      <c r="C48" s="177" t="str">
        <f>Teamtotalen!C13</f>
        <v>Snippe</v>
      </c>
      <c r="D48" s="177">
        <f>Teamtotalen!G13</f>
        <v>1155</v>
      </c>
      <c r="E48" s="176">
        <f>Teamtotalen!L13</f>
        <v>1634</v>
      </c>
      <c r="F48" s="176">
        <f>Teamtotalen!Q13</f>
        <v>1733</v>
      </c>
      <c r="G48" s="178">
        <f>SUM(D48:F48)</f>
        <v>4522</v>
      </c>
    </row>
    <row r="49" spans="1:15" ht="18.75">
      <c r="A49" s="175">
        <v>47</v>
      </c>
      <c r="B49" s="176" t="str">
        <f>Teamtotalen!U17</f>
        <v>Martin</v>
      </c>
      <c r="C49" s="177" t="str">
        <f>Teamtotalen!C17</f>
        <v>HZVV 9</v>
      </c>
      <c r="D49" s="177">
        <f>Teamtotalen!F17</f>
        <v>1367</v>
      </c>
      <c r="E49" s="176">
        <f>Teamtotalen!K17</f>
        <v>1764</v>
      </c>
      <c r="F49" s="176">
        <f>Teamtotalen!P17</f>
        <v>1387</v>
      </c>
      <c r="G49" s="178">
        <f>SUM(D49:F49)</f>
        <v>4518</v>
      </c>
      <c r="I49" s="180"/>
      <c r="J49" s="181"/>
      <c r="K49" s="182"/>
      <c r="L49" s="182"/>
      <c r="M49" s="182"/>
      <c r="N49" s="182"/>
      <c r="O49" s="182"/>
    </row>
    <row r="50" spans="1:7" ht="18.75">
      <c r="A50" s="175">
        <v>48</v>
      </c>
      <c r="B50" s="176" t="str">
        <f>Teamtotalen!U18</f>
        <v>Alex</v>
      </c>
      <c r="C50" s="177" t="str">
        <f>Teamtotalen!C18</f>
        <v>Bel</v>
      </c>
      <c r="D50" s="177">
        <f>Teamtotalen!F18</f>
        <v>1654</v>
      </c>
      <c r="E50" s="176">
        <f>Teamtotalen!K18</f>
        <v>1578</v>
      </c>
      <c r="F50" s="176">
        <f>Teamtotalen!P18</f>
        <v>1157</v>
      </c>
      <c r="G50" s="178">
        <f>SUM(D50:F50)</f>
        <v>4389</v>
      </c>
    </row>
    <row r="51" spans="1:15" ht="18.75">
      <c r="A51" s="175">
        <v>49</v>
      </c>
      <c r="B51" s="176" t="str">
        <f>Teamtotalen!X11</f>
        <v>Ronald</v>
      </c>
      <c r="C51" s="177" t="str">
        <f>Teamtotalen!C11</f>
        <v>Manusiwa 2</v>
      </c>
      <c r="D51" s="177">
        <f>Teamtotalen!I11</f>
        <v>1212</v>
      </c>
      <c r="E51" s="176">
        <f>Teamtotalen!N11</f>
        <v>1578</v>
      </c>
      <c r="F51" s="176">
        <f>Teamtotalen!S11</f>
        <v>1587</v>
      </c>
      <c r="G51" s="178">
        <f>SUM(D51:F51)</f>
        <v>4377</v>
      </c>
      <c r="I51" s="180"/>
      <c r="J51" s="181"/>
      <c r="K51" s="182"/>
      <c r="L51" s="182"/>
      <c r="M51" s="182"/>
      <c r="N51" s="182"/>
      <c r="O51" s="183"/>
    </row>
    <row r="52" spans="1:7" ht="18.75">
      <c r="A52" s="175">
        <v>50</v>
      </c>
      <c r="B52" s="176" t="str">
        <f>Teamtotalen!V12</f>
        <v>Roeland</v>
      </c>
      <c r="C52" s="177" t="str">
        <f>Teamtotalen!C12</f>
        <v>Manusiwa 1</v>
      </c>
      <c r="D52" s="177">
        <f>Teamtotalen!G12</f>
        <v>1534</v>
      </c>
      <c r="E52" s="176">
        <f>Teamtotalen!L12</f>
        <v>991</v>
      </c>
      <c r="F52" s="176">
        <f>Teamtotalen!Q12</f>
        <v>1839</v>
      </c>
      <c r="G52" s="178">
        <f>SUM(D52:F52)</f>
        <v>4364</v>
      </c>
    </row>
    <row r="53" spans="1:7" ht="18.75">
      <c r="A53" s="175">
        <v>51</v>
      </c>
      <c r="B53" s="176" t="str">
        <f>Teamtotalen!W18</f>
        <v>Wim</v>
      </c>
      <c r="C53" s="177" t="str">
        <f>Teamtotalen!C18</f>
        <v>Bel</v>
      </c>
      <c r="D53" s="177">
        <f>Teamtotalen!H18</f>
        <v>1436</v>
      </c>
      <c r="E53" s="176">
        <f>Teamtotalen!M18</f>
        <v>1578</v>
      </c>
      <c r="F53" s="176">
        <f>Teamtotalen!R18</f>
        <v>1320</v>
      </c>
      <c r="G53" s="178">
        <f>SUM(D53:F53)</f>
        <v>4334</v>
      </c>
    </row>
    <row r="54" spans="1:15" ht="18.75">
      <c r="A54" s="175">
        <v>52</v>
      </c>
      <c r="B54" s="176" t="str">
        <f>Teamtotalen!W17</f>
        <v>Marc</v>
      </c>
      <c r="C54" s="177" t="str">
        <f>Teamtotalen!C17</f>
        <v>HZVV 9</v>
      </c>
      <c r="D54" s="177">
        <f>Teamtotalen!H17</f>
        <v>1639</v>
      </c>
      <c r="E54" s="176">
        <f>Teamtotalen!M17</f>
        <v>1764</v>
      </c>
      <c r="F54" s="176">
        <f>Teamtotalen!R17</f>
        <v>927</v>
      </c>
      <c r="G54" s="178">
        <f>SUM(D54:F54)</f>
        <v>4330</v>
      </c>
      <c r="I54" s="181"/>
      <c r="J54" s="181"/>
      <c r="K54" s="182"/>
      <c r="L54" s="182"/>
      <c r="M54" s="182"/>
      <c r="N54" s="182"/>
      <c r="O54" s="183"/>
    </row>
    <row r="55" spans="1:7" ht="18.75">
      <c r="A55" s="175">
        <v>53</v>
      </c>
      <c r="B55" s="176" t="str">
        <f>Teamtotalen!W15</f>
        <v>Gerwin</v>
      </c>
      <c r="C55" s="177" t="str">
        <f>Teamtotalen!C15</f>
        <v>Dekker</v>
      </c>
      <c r="D55" s="177">
        <f>Teamtotalen!H15</f>
        <v>1433</v>
      </c>
      <c r="E55" s="176">
        <f>Teamtotalen!M15</f>
        <v>1070</v>
      </c>
      <c r="F55" s="176">
        <f>Teamtotalen!R15</f>
        <v>1825</v>
      </c>
      <c r="G55" s="178">
        <f>SUM(D55:F55)</f>
        <v>4328</v>
      </c>
    </row>
    <row r="56" spans="1:15" ht="18.75">
      <c r="A56" s="175">
        <v>54</v>
      </c>
      <c r="B56" s="176" t="str">
        <f>Teamtotalen!V11</f>
        <v>Yannick</v>
      </c>
      <c r="C56" s="177" t="str">
        <f>Teamtotalen!C11</f>
        <v>Manusiwa 2</v>
      </c>
      <c r="D56" s="177">
        <f>Teamtotalen!G11</f>
        <v>1212</v>
      </c>
      <c r="E56" s="176">
        <f>Teamtotalen!L11</f>
        <v>1239</v>
      </c>
      <c r="F56" s="176">
        <f>Teamtotalen!Q11</f>
        <v>1872</v>
      </c>
      <c r="G56" s="178">
        <f>SUM(D56:F56)</f>
        <v>4323</v>
      </c>
      <c r="I56" s="180"/>
      <c r="J56" s="181"/>
      <c r="K56" s="182"/>
      <c r="L56" s="182"/>
      <c r="M56" s="182"/>
      <c r="N56" s="182"/>
      <c r="O56" s="182"/>
    </row>
    <row r="57" spans="1:7" ht="18.75">
      <c r="A57" s="175">
        <v>55</v>
      </c>
      <c r="B57" s="176" t="str">
        <f>Teamtotalen!W13</f>
        <v>Danny</v>
      </c>
      <c r="C57" s="179" t="str">
        <f>Teamtotalen!C13</f>
        <v>Snippe</v>
      </c>
      <c r="D57" s="177">
        <f>Teamtotalen!H13</f>
        <v>1155</v>
      </c>
      <c r="E57" s="176">
        <f>Teamtotalen!M13</f>
        <v>1481</v>
      </c>
      <c r="F57" s="176">
        <f>Teamtotalen!R13</f>
        <v>1642</v>
      </c>
      <c r="G57" s="178">
        <f>SUM(D57:F57)</f>
        <v>4278</v>
      </c>
    </row>
    <row r="58" spans="1:15" ht="18.75">
      <c r="A58" s="175">
        <v>56</v>
      </c>
      <c r="B58" s="176" t="str">
        <f>Teamtotalen!V18</f>
        <v>Jan Willem</v>
      </c>
      <c r="C58" s="177" t="str">
        <f>Teamtotalen!C18</f>
        <v>Bel</v>
      </c>
      <c r="D58" s="177">
        <f>Teamtotalen!G18</f>
        <v>1436</v>
      </c>
      <c r="E58" s="176">
        <f>Teamtotalen!L18</f>
        <v>1637</v>
      </c>
      <c r="F58" s="176">
        <f>Teamtotalen!Q18</f>
        <v>1157</v>
      </c>
      <c r="G58" s="178">
        <f>SUM(D58:F58)</f>
        <v>4230</v>
      </c>
      <c r="I58" s="180"/>
      <c r="J58" s="181"/>
      <c r="K58" s="182"/>
      <c r="L58" s="182"/>
      <c r="M58" s="182"/>
      <c r="N58" s="182"/>
      <c r="O58" s="182"/>
    </row>
    <row r="59" spans="1:7" ht="18.75">
      <c r="A59" s="175">
        <v>57</v>
      </c>
      <c r="B59" s="176" t="str">
        <f>Teamtotalen!W8</f>
        <v>Martin</v>
      </c>
      <c r="C59" s="177" t="str">
        <f>Teamtotalen!C8</f>
        <v>De Vries</v>
      </c>
      <c r="D59" s="176">
        <f>Teamtotalen!H8</f>
        <v>1156</v>
      </c>
      <c r="E59" s="176">
        <f>Teamtotalen!M8</f>
        <v>1271</v>
      </c>
      <c r="F59" s="176">
        <f>Teamtotalen!R8</f>
        <v>1740</v>
      </c>
      <c r="G59" s="178">
        <f>SUM(D59:F59)</f>
        <v>4167</v>
      </c>
    </row>
    <row r="60" spans="1:15" ht="18.75">
      <c r="A60" s="175">
        <v>58</v>
      </c>
      <c r="B60" s="176" t="str">
        <f>Teamtotalen!U16</f>
        <v>John</v>
      </c>
      <c r="C60" s="177" t="str">
        <f>Teamtotalen!C16</f>
        <v>v d Goes 1</v>
      </c>
      <c r="D60" s="177">
        <f>Teamtotalen!F16</f>
        <v>2148</v>
      </c>
      <c r="E60" s="176">
        <f>Teamtotalen!K16</f>
        <v>969</v>
      </c>
      <c r="F60" s="176">
        <f>Teamtotalen!P16</f>
        <v>1025</v>
      </c>
      <c r="G60" s="178">
        <f>SUM(D60:F60)</f>
        <v>4142</v>
      </c>
      <c r="I60" s="180"/>
      <c r="J60" s="181"/>
      <c r="K60" s="182"/>
      <c r="L60" s="182"/>
      <c r="M60" s="182"/>
      <c r="N60" s="182"/>
      <c r="O60" s="183"/>
    </row>
    <row r="61" spans="1:7" ht="18.75">
      <c r="A61" s="175">
        <v>59</v>
      </c>
      <c r="B61" s="176" t="str">
        <f>Teamtotalen!V17</f>
        <v>Berry</v>
      </c>
      <c r="C61" s="177" t="str">
        <f>Teamtotalen!C17</f>
        <v>HZVV 9</v>
      </c>
      <c r="D61" s="177">
        <f>Teamtotalen!G17</f>
        <v>1367</v>
      </c>
      <c r="E61" s="176">
        <f>Teamtotalen!L17</f>
        <v>1840</v>
      </c>
      <c r="F61" s="176">
        <f>Teamtotalen!Q17</f>
        <v>927</v>
      </c>
      <c r="G61" s="178">
        <f>SUM(D61:F61)</f>
        <v>4134</v>
      </c>
    </row>
    <row r="62" spans="1:7" ht="18.75">
      <c r="A62" s="175">
        <v>60</v>
      </c>
      <c r="B62" s="176" t="str">
        <f>Teamtotalen!X14</f>
        <v>Raymond</v>
      </c>
      <c r="C62" s="177" t="str">
        <f>Teamtotalen!C14</f>
        <v>Nederhoed</v>
      </c>
      <c r="D62" s="177">
        <f>Teamtotalen!I14</f>
        <v>1488</v>
      </c>
      <c r="E62" s="176">
        <f>Teamtotalen!N14</f>
        <v>1286</v>
      </c>
      <c r="F62" s="176">
        <f>Teamtotalen!S14</f>
        <v>1273</v>
      </c>
      <c r="G62" s="178">
        <f>SUM(D62:F62)</f>
        <v>4047</v>
      </c>
    </row>
    <row r="63" spans="1:7" ht="18.75">
      <c r="A63" s="175">
        <v>61</v>
      </c>
      <c r="B63" s="176" t="str">
        <f>Teamtotalen!X16</f>
        <v>Leo</v>
      </c>
      <c r="C63" s="177" t="str">
        <f>Teamtotalen!C16</f>
        <v>v d Goes 1</v>
      </c>
      <c r="D63" s="177">
        <f>Teamtotalen!I16</f>
        <v>1646</v>
      </c>
      <c r="E63" s="176">
        <f>Teamtotalen!N16</f>
        <v>969</v>
      </c>
      <c r="F63" s="176">
        <f>Teamtotalen!S16</f>
        <v>1419</v>
      </c>
      <c r="G63" s="178">
        <f>SUM(D63:F63)</f>
        <v>4034</v>
      </c>
    </row>
    <row r="64" spans="1:7" ht="18.75">
      <c r="A64" s="175">
        <v>62</v>
      </c>
      <c r="B64" s="176" t="str">
        <f>Teamtotalen!X19</f>
        <v>Edwin</v>
      </c>
      <c r="C64" s="177" t="str">
        <f>Teamtotalen!C19</f>
        <v>Kaspers</v>
      </c>
      <c r="D64" s="177">
        <f>Teamtotalen!I19</f>
        <v>1769</v>
      </c>
      <c r="E64" s="176">
        <f>Teamtotalen!N19</f>
        <v>1321</v>
      </c>
      <c r="F64" s="176">
        <f>Teamtotalen!S19</f>
        <v>932</v>
      </c>
      <c r="G64" s="178">
        <f>SUM(D64:F64)</f>
        <v>4022</v>
      </c>
    </row>
    <row r="65" spans="1:7" ht="18.75">
      <c r="A65" s="175">
        <v>63</v>
      </c>
      <c r="B65" s="176" t="str">
        <f>Teamtotalen!U15</f>
        <v>Martin</v>
      </c>
      <c r="C65" s="177" t="str">
        <f>Teamtotalen!C15</f>
        <v>Dekker</v>
      </c>
      <c r="D65" s="177">
        <f>Teamtotalen!F15</f>
        <v>1452</v>
      </c>
      <c r="E65" s="176">
        <f>Teamtotalen!K15</f>
        <v>1070</v>
      </c>
      <c r="F65" s="176">
        <f>Teamtotalen!P15</f>
        <v>1440</v>
      </c>
      <c r="G65" s="178">
        <f>SUM(D65:F65)</f>
        <v>3962</v>
      </c>
    </row>
    <row r="66" spans="1:7" ht="18.75">
      <c r="A66" s="175">
        <v>64</v>
      </c>
      <c r="B66" s="176" t="str">
        <f>Teamtotalen!V19</f>
        <v>Rolinda</v>
      </c>
      <c r="C66" s="177" t="str">
        <f>Teamtotalen!C19</f>
        <v>Kaspers</v>
      </c>
      <c r="D66" s="177">
        <f>Teamtotalen!G19</f>
        <v>1726</v>
      </c>
      <c r="E66" s="176">
        <f>Teamtotalen!L19</f>
        <v>1022</v>
      </c>
      <c r="F66" s="176">
        <f>Teamtotalen!Q19</f>
        <v>932</v>
      </c>
      <c r="G66" s="178">
        <f>SUM(D66:F66)</f>
        <v>3680</v>
      </c>
    </row>
    <row r="67" spans="1:7" ht="18.75">
      <c r="A67" s="175">
        <v>65</v>
      </c>
      <c r="B67" s="176">
        <f>Teamtotalen!X3</f>
        <v>4</v>
      </c>
      <c r="C67" s="177">
        <f>Teamtotalen!C3</f>
        <v>0</v>
      </c>
      <c r="D67" s="176">
        <f>Teamtotalen!I3</f>
        <v>4</v>
      </c>
      <c r="E67" s="176">
        <f>Teamtotalen!N3</f>
        <v>4</v>
      </c>
      <c r="F67" s="176">
        <f>Teamtotalen!S3</f>
        <v>4</v>
      </c>
      <c r="G67" s="178">
        <v>0</v>
      </c>
    </row>
    <row r="68" spans="1:7" ht="18.75">
      <c r="A68" s="175">
        <v>66</v>
      </c>
      <c r="B68" s="176">
        <f>Teamtotalen!W3</f>
        <v>3</v>
      </c>
      <c r="C68" s="177">
        <f>Teamtotalen!C3</f>
        <v>0</v>
      </c>
      <c r="D68" s="176">
        <f>Teamtotalen!H3</f>
        <v>3</v>
      </c>
      <c r="E68" s="176">
        <f>Teamtotalen!M3</f>
        <v>3</v>
      </c>
      <c r="F68" s="176">
        <f>Teamtotalen!R3</f>
        <v>3</v>
      </c>
      <c r="G68" s="178">
        <v>0</v>
      </c>
    </row>
    <row r="69" spans="1:7" ht="18.75">
      <c r="A69" s="175">
        <v>67</v>
      </c>
      <c r="B69" s="176">
        <f>Teamtotalen!V3</f>
        <v>2</v>
      </c>
      <c r="C69" s="177">
        <f>Teamtotalen!C3</f>
        <v>0</v>
      </c>
      <c r="D69" s="176">
        <f>Teamtotalen!G3</f>
        <v>2</v>
      </c>
      <c r="E69" s="176">
        <f>Teamtotalen!L3</f>
        <v>2</v>
      </c>
      <c r="F69" s="176">
        <f>Teamtotalen!Q3</f>
        <v>2</v>
      </c>
      <c r="G69" s="178">
        <v>0</v>
      </c>
    </row>
    <row r="70" spans="1:7" ht="18.75">
      <c r="A70" s="175">
        <v>68</v>
      </c>
      <c r="B70" s="176">
        <f>Teamtotalen!U3</f>
        <v>1</v>
      </c>
      <c r="C70" s="177">
        <f>Teamtotalen!C3</f>
        <v>0</v>
      </c>
      <c r="D70" s="176">
        <f>Teamtotalen!F3</f>
        <v>1</v>
      </c>
      <c r="E70" s="176">
        <f>Teamtotalen!K3</f>
        <v>1</v>
      </c>
      <c r="F70" s="176">
        <f>Teamtotalen!P3</f>
        <v>1</v>
      </c>
      <c r="G70" s="178">
        <v>0</v>
      </c>
    </row>
    <row r="71" spans="1:7" ht="18.75">
      <c r="A71" s="175">
        <v>69</v>
      </c>
      <c r="B71" s="176" t="str">
        <f>Teamtotalen!U20</f>
        <v>Walter</v>
      </c>
      <c r="C71" s="177" t="str">
        <f>Teamtotalen!C20</f>
        <v>45+ 2</v>
      </c>
      <c r="D71" s="177">
        <f>Teamtotalen!F20</f>
        <v>0</v>
      </c>
      <c r="E71" s="176">
        <f>Teamtotalen!K20</f>
        <v>0</v>
      </c>
      <c r="F71" s="176">
        <f>Teamtotalen!P20</f>
        <v>0</v>
      </c>
      <c r="G71" s="178">
        <f>SUM(D71:F71)</f>
        <v>0</v>
      </c>
    </row>
    <row r="72" spans="1:7" ht="18.75">
      <c r="A72" s="175">
        <v>70</v>
      </c>
      <c r="B72" s="176" t="str">
        <f>Teamtotalen!V20</f>
        <v>henk</v>
      </c>
      <c r="C72" s="177" t="str">
        <f>Teamtotalen!C20</f>
        <v>45+ 2</v>
      </c>
      <c r="D72" s="177">
        <f>Teamtotalen!G20</f>
        <v>0</v>
      </c>
      <c r="E72" s="176">
        <f>Teamtotalen!L20</f>
        <v>0</v>
      </c>
      <c r="F72" s="176">
        <f>Teamtotalen!Q20</f>
        <v>0</v>
      </c>
      <c r="G72" s="178">
        <f>SUM(D72:F72)</f>
        <v>0</v>
      </c>
    </row>
    <row r="73" spans="1:7" ht="18.75">
      <c r="A73" s="175">
        <v>71</v>
      </c>
      <c r="B73" s="176" t="str">
        <f>Teamtotalen!W20</f>
        <v>Marcel</v>
      </c>
      <c r="C73" s="177" t="str">
        <f>Teamtotalen!C20</f>
        <v>45+ 2</v>
      </c>
      <c r="D73" s="177">
        <f>Teamtotalen!H20</f>
        <v>0</v>
      </c>
      <c r="E73" s="176">
        <f>Teamtotalen!M20</f>
        <v>0</v>
      </c>
      <c r="F73" s="176">
        <f>Teamtotalen!R20</f>
        <v>0</v>
      </c>
      <c r="G73" s="178">
        <f aca="true" t="shared" si="0" ref="G67:G98">SUM(D73:F73)</f>
        <v>0</v>
      </c>
    </row>
    <row r="74" spans="1:7" ht="18.75">
      <c r="A74" s="175">
        <v>72</v>
      </c>
      <c r="B74" s="176" t="str">
        <f>Teamtotalen!X20</f>
        <v>Edwin</v>
      </c>
      <c r="C74" s="177" t="str">
        <f>Teamtotalen!C20</f>
        <v>45+ 2</v>
      </c>
      <c r="D74" s="177">
        <f>Teamtotalen!I20</f>
        <v>0</v>
      </c>
      <c r="E74" s="176">
        <f>Teamtotalen!N20</f>
        <v>0</v>
      </c>
      <c r="F74" s="176">
        <f>Teamtotalen!S20</f>
        <v>0</v>
      </c>
      <c r="G74" s="178">
        <f t="shared" si="0"/>
        <v>0</v>
      </c>
    </row>
    <row r="75" spans="1:7" ht="18.75">
      <c r="A75" s="175">
        <v>73</v>
      </c>
      <c r="B75" s="176" t="str">
        <f>Teamtotalen!U21</f>
        <v>Wilco</v>
      </c>
      <c r="C75" s="177" t="str">
        <f>Teamtotalen!C21</f>
        <v>Willems</v>
      </c>
      <c r="D75" s="177">
        <f>Teamtotalen!F21</f>
        <v>0</v>
      </c>
      <c r="E75" s="176">
        <f>Teamtotalen!K21</f>
        <v>0</v>
      </c>
      <c r="F75" s="176">
        <f>Teamtotalen!P21</f>
        <v>0</v>
      </c>
      <c r="G75" s="178">
        <f t="shared" si="0"/>
        <v>0</v>
      </c>
    </row>
    <row r="76" spans="1:7" ht="18.75">
      <c r="A76" s="175">
        <v>74</v>
      </c>
      <c r="B76" s="176" t="str">
        <f>Teamtotalen!V21</f>
        <v>Alinda</v>
      </c>
      <c r="C76" s="177" t="str">
        <f>Teamtotalen!C21</f>
        <v>Willems</v>
      </c>
      <c r="D76" s="177">
        <f>Teamtotalen!G21</f>
        <v>0</v>
      </c>
      <c r="E76" s="176">
        <f>Teamtotalen!L21</f>
        <v>0</v>
      </c>
      <c r="F76" s="176">
        <f>Teamtotalen!Q21</f>
        <v>0</v>
      </c>
      <c r="G76" s="178">
        <f t="shared" si="0"/>
        <v>0</v>
      </c>
    </row>
    <row r="77" spans="1:7" ht="18.75">
      <c r="A77" s="175">
        <v>75</v>
      </c>
      <c r="B77" s="176" t="str">
        <f>Teamtotalen!W21</f>
        <v>Jannie</v>
      </c>
      <c r="C77" s="177" t="str">
        <f>Teamtotalen!C21</f>
        <v>Willems</v>
      </c>
      <c r="D77" s="177">
        <f>Teamtotalen!H21</f>
        <v>0</v>
      </c>
      <c r="E77" s="176">
        <f>Teamtotalen!M21</f>
        <v>0</v>
      </c>
      <c r="F77" s="176">
        <f>Teamtotalen!R21</f>
        <v>0</v>
      </c>
      <c r="G77" s="178">
        <f t="shared" si="0"/>
        <v>0</v>
      </c>
    </row>
    <row r="78" spans="1:7" ht="18.75">
      <c r="A78" s="175">
        <v>76</v>
      </c>
      <c r="B78" s="176" t="str">
        <f>Teamtotalen!X21</f>
        <v>Wim</v>
      </c>
      <c r="C78" s="177" t="str">
        <f>Teamtotalen!C21</f>
        <v>Willems</v>
      </c>
      <c r="D78" s="177">
        <f>Teamtotalen!I21</f>
        <v>0</v>
      </c>
      <c r="E78" s="176">
        <f>Teamtotalen!N21</f>
        <v>0</v>
      </c>
      <c r="F78" s="176">
        <f>Teamtotalen!S21</f>
        <v>0</v>
      </c>
      <c r="G78" s="178">
        <f t="shared" si="0"/>
        <v>0</v>
      </c>
    </row>
    <row r="79" spans="1:7" ht="18.75">
      <c r="A79" s="175">
        <v>77</v>
      </c>
      <c r="B79" s="176" t="str">
        <f>Teamtotalen!U22</f>
        <v>Janine</v>
      </c>
      <c r="C79" s="177" t="str">
        <f>Teamtotalen!C22</f>
        <v>prikken</v>
      </c>
      <c r="D79" s="177">
        <f>Teamtotalen!F22</f>
        <v>0</v>
      </c>
      <c r="E79" s="176">
        <f>Teamtotalen!K22</f>
        <v>0</v>
      </c>
      <c r="F79" s="176">
        <f>Teamtotalen!P22</f>
        <v>0</v>
      </c>
      <c r="G79" s="178">
        <f t="shared" si="0"/>
        <v>0</v>
      </c>
    </row>
    <row r="80" spans="1:7" ht="18.75">
      <c r="A80" s="175">
        <v>78</v>
      </c>
      <c r="B80" s="176" t="str">
        <f>Teamtotalen!V22</f>
        <v>Wilko</v>
      </c>
      <c r="C80" s="177" t="str">
        <f>Teamtotalen!C22</f>
        <v>prikken</v>
      </c>
      <c r="D80" s="177">
        <f>Teamtotalen!G22</f>
        <v>0</v>
      </c>
      <c r="E80" s="176">
        <f>Teamtotalen!L22</f>
        <v>0</v>
      </c>
      <c r="F80" s="176">
        <f>Teamtotalen!Q22</f>
        <v>0</v>
      </c>
      <c r="G80" s="178">
        <f t="shared" si="0"/>
        <v>0</v>
      </c>
    </row>
    <row r="81" spans="1:7" ht="18.75">
      <c r="A81" s="175">
        <v>79</v>
      </c>
      <c r="B81" s="176" t="str">
        <f>Teamtotalen!W22</f>
        <v>Anton</v>
      </c>
      <c r="C81" s="177" t="str">
        <f>Teamtotalen!C22</f>
        <v>prikken</v>
      </c>
      <c r="D81" s="177">
        <f>Teamtotalen!H22</f>
        <v>0</v>
      </c>
      <c r="E81" s="176">
        <f>Teamtotalen!M22</f>
        <v>0</v>
      </c>
      <c r="F81" s="176">
        <f>Teamtotalen!R22</f>
        <v>0</v>
      </c>
      <c r="G81" s="178">
        <f t="shared" si="0"/>
        <v>0</v>
      </c>
    </row>
    <row r="82" spans="1:7" ht="18.75">
      <c r="A82" s="175">
        <v>80</v>
      </c>
      <c r="B82" s="176" t="str">
        <f>Teamtotalen!X22</f>
        <v>Jan Wolter</v>
      </c>
      <c r="C82" s="177" t="str">
        <f>Teamtotalen!C22</f>
        <v>prikken</v>
      </c>
      <c r="D82" s="177">
        <f>Teamtotalen!I22</f>
        <v>0</v>
      </c>
      <c r="E82" s="176">
        <f>Teamtotalen!N22</f>
        <v>0</v>
      </c>
      <c r="F82" s="176">
        <f>Teamtotalen!S22</f>
        <v>0</v>
      </c>
      <c r="G82" s="178">
        <f t="shared" si="0"/>
        <v>0</v>
      </c>
    </row>
    <row r="83" spans="1:7" ht="18.75">
      <c r="A83" s="175">
        <v>81</v>
      </c>
      <c r="B83" s="176" t="str">
        <f>Teamtotalen!U23</f>
        <v>Nelis</v>
      </c>
      <c r="C83" s="177" t="str">
        <f>Teamtotalen!C23</f>
        <v>Ut Tweeduh</v>
      </c>
      <c r="D83" s="177">
        <f>Teamtotalen!F23</f>
        <v>0</v>
      </c>
      <c r="E83" s="176">
        <f>Teamtotalen!K23</f>
        <v>0</v>
      </c>
      <c r="F83" s="176">
        <f>Teamtotalen!P23</f>
        <v>0</v>
      </c>
      <c r="G83" s="178">
        <f t="shared" si="0"/>
        <v>0</v>
      </c>
    </row>
    <row r="84" spans="1:7" ht="18.75">
      <c r="A84" s="175">
        <v>82</v>
      </c>
      <c r="B84" s="176" t="str">
        <f>Teamtotalen!V23</f>
        <v>Anton</v>
      </c>
      <c r="C84" s="177" t="str">
        <f>Teamtotalen!C23</f>
        <v>Ut Tweeduh</v>
      </c>
      <c r="D84" s="177">
        <f>Teamtotalen!G23</f>
        <v>0</v>
      </c>
      <c r="E84" s="176">
        <f>Teamtotalen!L23</f>
        <v>0</v>
      </c>
      <c r="F84" s="176">
        <f>Teamtotalen!Q23</f>
        <v>0</v>
      </c>
      <c r="G84" s="178">
        <f t="shared" si="0"/>
        <v>0</v>
      </c>
    </row>
    <row r="85" spans="1:7" ht="18.75">
      <c r="A85" s="175">
        <v>83</v>
      </c>
      <c r="B85" s="176" t="str">
        <f>Teamtotalen!W23</f>
        <v>Henri</v>
      </c>
      <c r="C85" s="177" t="str">
        <f>Teamtotalen!C23</f>
        <v>Ut Tweeduh</v>
      </c>
      <c r="D85" s="177">
        <f>Teamtotalen!H23</f>
        <v>0</v>
      </c>
      <c r="E85" s="176">
        <f>Teamtotalen!M23</f>
        <v>0</v>
      </c>
      <c r="F85" s="176">
        <f>Teamtotalen!R23</f>
        <v>0</v>
      </c>
      <c r="G85" s="178">
        <f t="shared" si="0"/>
        <v>0</v>
      </c>
    </row>
    <row r="86" spans="1:7" ht="18.75">
      <c r="A86" s="175">
        <v>84</v>
      </c>
      <c r="B86" s="176" t="str">
        <f>Teamtotalen!X23</f>
        <v>Mike</v>
      </c>
      <c r="C86" s="177" t="str">
        <f>Teamtotalen!C23</f>
        <v>Ut Tweeduh</v>
      </c>
      <c r="D86" s="177">
        <f>Teamtotalen!I23</f>
        <v>0</v>
      </c>
      <c r="E86" s="176">
        <f>Teamtotalen!N23</f>
        <v>0</v>
      </c>
      <c r="F86" s="176">
        <f>Teamtotalen!S23</f>
        <v>0</v>
      </c>
      <c r="G86" s="178">
        <f t="shared" si="0"/>
        <v>0</v>
      </c>
    </row>
    <row r="87" spans="1:7" ht="18.75">
      <c r="A87" s="175">
        <v>85</v>
      </c>
      <c r="B87" s="176" t="str">
        <f>Teamtotalen!U24</f>
        <v>Ida</v>
      </c>
      <c r="C87" s="177" t="str">
        <f>Teamtotalen!C24</f>
        <v>Mulderij</v>
      </c>
      <c r="D87" s="177">
        <f>Teamtotalen!F24</f>
        <v>0</v>
      </c>
      <c r="E87" s="176">
        <f>Teamtotalen!K24</f>
        <v>0</v>
      </c>
      <c r="F87" s="176">
        <f>Teamtotalen!P24</f>
        <v>0</v>
      </c>
      <c r="G87" s="178">
        <f t="shared" si="0"/>
        <v>0</v>
      </c>
    </row>
    <row r="88" spans="1:7" ht="18.75">
      <c r="A88" s="175">
        <v>86</v>
      </c>
      <c r="B88" s="176" t="str">
        <f>Teamtotalen!V24</f>
        <v>Jeroen</v>
      </c>
      <c r="C88" s="177" t="str">
        <f>Teamtotalen!C24</f>
        <v>Mulderij</v>
      </c>
      <c r="D88" s="177">
        <f>Teamtotalen!G24</f>
        <v>0</v>
      </c>
      <c r="E88" s="176">
        <f>Teamtotalen!L24</f>
        <v>0</v>
      </c>
      <c r="F88" s="176">
        <f>Teamtotalen!Q24</f>
        <v>0</v>
      </c>
      <c r="G88" s="178">
        <f t="shared" si="0"/>
        <v>0</v>
      </c>
    </row>
    <row r="89" spans="1:7" ht="18.75">
      <c r="A89" s="175">
        <v>87</v>
      </c>
      <c r="B89" s="176" t="str">
        <f>Teamtotalen!W24</f>
        <v>Rolinda</v>
      </c>
      <c r="C89" s="177" t="str">
        <f>Teamtotalen!C24</f>
        <v>Mulderij</v>
      </c>
      <c r="D89" s="177">
        <f>Teamtotalen!H24</f>
        <v>0</v>
      </c>
      <c r="E89" s="176">
        <f>Teamtotalen!M24</f>
        <v>0</v>
      </c>
      <c r="F89" s="176">
        <f>Teamtotalen!R24</f>
        <v>0</v>
      </c>
      <c r="G89" s="178">
        <f t="shared" si="0"/>
        <v>0</v>
      </c>
    </row>
    <row r="90" spans="1:7" ht="18.75">
      <c r="A90" s="175">
        <v>88</v>
      </c>
      <c r="B90" s="176" t="str">
        <f>Teamtotalen!X24</f>
        <v>Geke</v>
      </c>
      <c r="C90" s="177" t="str">
        <f>Teamtotalen!C24</f>
        <v>Mulderij</v>
      </c>
      <c r="D90" s="177">
        <f>Teamtotalen!I24</f>
        <v>0</v>
      </c>
      <c r="E90" s="176">
        <f>Teamtotalen!N24</f>
        <v>0</v>
      </c>
      <c r="F90" s="176">
        <f>Teamtotalen!S24</f>
        <v>0</v>
      </c>
      <c r="G90" s="178">
        <f t="shared" si="0"/>
        <v>0</v>
      </c>
    </row>
    <row r="91" spans="1:7" ht="18.75">
      <c r="A91" s="175">
        <v>89</v>
      </c>
      <c r="B91" s="176" t="str">
        <f>Teamtotalen!U25</f>
        <v>Hareld</v>
      </c>
      <c r="C91" s="177" t="str">
        <f>Teamtotalen!C25</f>
        <v>Bont</v>
      </c>
      <c r="D91" s="177">
        <f>Teamtotalen!F25</f>
        <v>0</v>
      </c>
      <c r="E91" s="176">
        <f>Teamtotalen!K25</f>
        <v>0</v>
      </c>
      <c r="F91" s="176">
        <f>Teamtotalen!P25</f>
        <v>0</v>
      </c>
      <c r="G91" s="178">
        <f t="shared" si="0"/>
        <v>0</v>
      </c>
    </row>
    <row r="92" spans="1:7" ht="18.75">
      <c r="A92" s="175">
        <v>90</v>
      </c>
      <c r="B92" s="176" t="str">
        <f>Teamtotalen!V25</f>
        <v>Bert ter H</v>
      </c>
      <c r="C92" s="177" t="str">
        <f>Teamtotalen!C25</f>
        <v>Bont</v>
      </c>
      <c r="D92" s="177">
        <f>Teamtotalen!G25</f>
        <v>0</v>
      </c>
      <c r="E92" s="176">
        <f>Teamtotalen!L25</f>
        <v>0</v>
      </c>
      <c r="F92" s="176">
        <f>Teamtotalen!Q25</f>
        <v>0</v>
      </c>
      <c r="G92" s="178">
        <f t="shared" si="0"/>
        <v>0</v>
      </c>
    </row>
    <row r="93" spans="1:7" ht="18.75">
      <c r="A93" s="175">
        <v>91</v>
      </c>
      <c r="B93" s="176" t="str">
        <f>Teamtotalen!W25</f>
        <v>marco</v>
      </c>
      <c r="C93" s="177" t="str">
        <f>Teamtotalen!C25</f>
        <v>Bont</v>
      </c>
      <c r="D93" s="177">
        <f>Teamtotalen!H25</f>
        <v>0</v>
      </c>
      <c r="E93" s="176">
        <f>Teamtotalen!M25</f>
        <v>0</v>
      </c>
      <c r="F93" s="176">
        <f>Teamtotalen!R25</f>
        <v>0</v>
      </c>
      <c r="G93" s="178">
        <f t="shared" si="0"/>
        <v>0</v>
      </c>
    </row>
    <row r="94" spans="1:7" ht="18.75">
      <c r="A94" s="175">
        <v>92</v>
      </c>
      <c r="B94" s="176" t="str">
        <f>Teamtotalen!X25</f>
        <v>Roelof</v>
      </c>
      <c r="C94" s="177" t="str">
        <f>Teamtotalen!C25</f>
        <v>Bont</v>
      </c>
      <c r="D94" s="177">
        <f>Teamtotalen!I25</f>
        <v>0</v>
      </c>
      <c r="E94" s="176">
        <f>Teamtotalen!N25</f>
        <v>0</v>
      </c>
      <c r="F94" s="176">
        <f>Teamtotalen!S25</f>
        <v>0</v>
      </c>
      <c r="G94" s="178">
        <f t="shared" si="0"/>
        <v>0</v>
      </c>
    </row>
    <row r="95" spans="1:7" ht="18.75">
      <c r="A95" s="175">
        <v>93</v>
      </c>
      <c r="B95" s="176" t="str">
        <f>Teamtotalen!U26</f>
        <v>Ronnie</v>
      </c>
      <c r="C95" s="177" t="str">
        <f>Teamtotalen!C26</f>
        <v>Froggie</v>
      </c>
      <c r="D95" s="177">
        <f>Teamtotalen!F26</f>
        <v>0</v>
      </c>
      <c r="E95" s="176">
        <f>Teamtotalen!K26</f>
        <v>0</v>
      </c>
      <c r="F95" s="176">
        <f>Teamtotalen!P26</f>
        <v>0</v>
      </c>
      <c r="G95" s="178">
        <f t="shared" si="0"/>
        <v>0</v>
      </c>
    </row>
    <row r="96" spans="1:7" ht="18.75">
      <c r="A96" s="175">
        <v>94</v>
      </c>
      <c r="B96" s="176" t="str">
        <f>Teamtotalen!V26</f>
        <v>Manfred</v>
      </c>
      <c r="C96" s="177" t="str">
        <f>Teamtotalen!C26</f>
        <v>Froggie</v>
      </c>
      <c r="D96" s="177">
        <f>Teamtotalen!G26</f>
        <v>0</v>
      </c>
      <c r="E96" s="176">
        <f>Teamtotalen!L26</f>
        <v>0</v>
      </c>
      <c r="F96" s="176">
        <f>Teamtotalen!Q26</f>
        <v>0</v>
      </c>
      <c r="G96" s="178">
        <f t="shared" si="0"/>
        <v>0</v>
      </c>
    </row>
    <row r="97" spans="1:7" ht="18.75">
      <c r="A97" s="175">
        <v>95</v>
      </c>
      <c r="B97" s="176" t="str">
        <f>Teamtotalen!W26</f>
        <v>Rik</v>
      </c>
      <c r="C97" s="177" t="str">
        <f>Teamtotalen!C26</f>
        <v>Froggie</v>
      </c>
      <c r="D97" s="177">
        <f>Teamtotalen!H26</f>
        <v>0</v>
      </c>
      <c r="E97" s="176">
        <f>Teamtotalen!M26</f>
        <v>0</v>
      </c>
      <c r="F97" s="176">
        <f>Teamtotalen!R26</f>
        <v>0</v>
      </c>
      <c r="G97" s="178">
        <f t="shared" si="0"/>
        <v>0</v>
      </c>
    </row>
    <row r="98" spans="1:7" ht="18.75">
      <c r="A98" s="175">
        <v>96</v>
      </c>
      <c r="B98" s="176" t="str">
        <f>Teamtotalen!X26</f>
        <v>Andrea</v>
      </c>
      <c r="C98" s="177" t="str">
        <f>Teamtotalen!C26</f>
        <v>Froggie</v>
      </c>
      <c r="D98" s="177">
        <f>Teamtotalen!I26</f>
        <v>0</v>
      </c>
      <c r="E98" s="176">
        <f>Teamtotalen!N26</f>
        <v>0</v>
      </c>
      <c r="F98" s="176">
        <f>Teamtotalen!S26</f>
        <v>0</v>
      </c>
      <c r="G98" s="178">
        <f t="shared" si="0"/>
        <v>0</v>
      </c>
    </row>
    <row r="99" spans="1:7" ht="18.75">
      <c r="A99" s="175">
        <v>97</v>
      </c>
      <c r="B99" s="176" t="str">
        <f>Teamtotalen!U27</f>
        <v>Roelof</v>
      </c>
      <c r="C99" s="177" t="str">
        <f>Teamtotalen!C27</f>
        <v>Meppelink</v>
      </c>
      <c r="D99" s="177">
        <f>Teamtotalen!F27</f>
        <v>0</v>
      </c>
      <c r="E99" s="176">
        <f>Teamtotalen!K27</f>
        <v>0</v>
      </c>
      <c r="F99" s="176">
        <f>Teamtotalen!P27</f>
        <v>0</v>
      </c>
      <c r="G99" s="178">
        <f aca="true" t="shared" si="1" ref="G99:G106">SUM(D99:F99)</f>
        <v>0</v>
      </c>
    </row>
    <row r="100" spans="1:7" ht="18.75">
      <c r="A100" s="175">
        <v>98</v>
      </c>
      <c r="B100" s="176" t="str">
        <f>Teamtotalen!V27</f>
        <v>Gerrit</v>
      </c>
      <c r="C100" s="177" t="str">
        <f>Teamtotalen!C27</f>
        <v>Meppelink</v>
      </c>
      <c r="D100" s="177">
        <f>Teamtotalen!G27</f>
        <v>0</v>
      </c>
      <c r="E100" s="176">
        <f>Teamtotalen!L27</f>
        <v>0</v>
      </c>
      <c r="F100" s="176">
        <f>Teamtotalen!Q27</f>
        <v>0</v>
      </c>
      <c r="G100" s="178">
        <f t="shared" si="1"/>
        <v>0</v>
      </c>
    </row>
    <row r="101" spans="1:7" ht="18.75">
      <c r="A101" s="175">
        <v>99</v>
      </c>
      <c r="B101" s="176" t="str">
        <f>Teamtotalen!W27</f>
        <v>Karlo</v>
      </c>
      <c r="C101" s="177" t="str">
        <f>Teamtotalen!C27</f>
        <v>Meppelink</v>
      </c>
      <c r="D101" s="177">
        <f>Teamtotalen!H27</f>
        <v>0</v>
      </c>
      <c r="E101" s="176">
        <f>Teamtotalen!M27</f>
        <v>0</v>
      </c>
      <c r="F101" s="176">
        <f>Teamtotalen!R27</f>
        <v>0</v>
      </c>
      <c r="G101" s="178">
        <f t="shared" si="1"/>
        <v>0</v>
      </c>
    </row>
    <row r="102" spans="1:7" ht="18.75">
      <c r="A102" s="175">
        <v>100</v>
      </c>
      <c r="B102" s="176" t="str">
        <f>Teamtotalen!X27</f>
        <v>Arnold</v>
      </c>
      <c r="C102" s="177" t="str">
        <f>Teamtotalen!C27</f>
        <v>Meppelink</v>
      </c>
      <c r="D102" s="177">
        <f>Teamtotalen!I27</f>
        <v>0</v>
      </c>
      <c r="E102" s="176">
        <f>Teamtotalen!N27</f>
        <v>0</v>
      </c>
      <c r="F102" s="176">
        <f>Teamtotalen!S27</f>
        <v>0</v>
      </c>
      <c r="G102" s="178">
        <f t="shared" si="1"/>
        <v>0</v>
      </c>
    </row>
    <row r="103" spans="1:7" ht="18.75">
      <c r="A103" s="175">
        <v>101</v>
      </c>
      <c r="B103" s="176" t="str">
        <f>Teamtotalen!U28</f>
        <v>Marco </v>
      </c>
      <c r="C103" s="177" t="str">
        <f>Teamtotalen!C28</f>
        <v>HZVV 8</v>
      </c>
      <c r="D103" s="177">
        <f>Teamtotalen!F28</f>
        <v>0</v>
      </c>
      <c r="E103" s="176">
        <f>Teamtotalen!K28</f>
        <v>0</v>
      </c>
      <c r="F103" s="176">
        <f>Teamtotalen!P28</f>
        <v>0</v>
      </c>
      <c r="G103" s="178">
        <f t="shared" si="1"/>
        <v>0</v>
      </c>
    </row>
    <row r="104" spans="1:7" ht="18.75">
      <c r="A104" s="175">
        <v>102</v>
      </c>
      <c r="B104" s="176" t="str">
        <f>Teamtotalen!V28</f>
        <v>Edwin</v>
      </c>
      <c r="C104" s="177" t="str">
        <f>Teamtotalen!C28</f>
        <v>HZVV 8</v>
      </c>
      <c r="D104" s="177">
        <f>Teamtotalen!G28</f>
        <v>0</v>
      </c>
      <c r="E104" s="176">
        <f>Teamtotalen!L28</f>
        <v>0</v>
      </c>
      <c r="F104" s="176">
        <f>Teamtotalen!Q28</f>
        <v>0</v>
      </c>
      <c r="G104" s="178">
        <f t="shared" si="1"/>
        <v>0</v>
      </c>
    </row>
    <row r="105" spans="1:7" ht="18.75">
      <c r="A105" s="175">
        <v>103</v>
      </c>
      <c r="B105" s="176" t="str">
        <f>Teamtotalen!W28</f>
        <v>Geert Jan</v>
      </c>
      <c r="C105" s="177" t="str">
        <f>Teamtotalen!C28</f>
        <v>HZVV 8</v>
      </c>
      <c r="D105" s="177">
        <f>Teamtotalen!H28</f>
        <v>0</v>
      </c>
      <c r="E105" s="176">
        <f>Teamtotalen!M28</f>
        <v>0</v>
      </c>
      <c r="F105" s="176">
        <f>Teamtotalen!R28</f>
        <v>0</v>
      </c>
      <c r="G105" s="178">
        <f t="shared" si="1"/>
        <v>0</v>
      </c>
    </row>
    <row r="106" spans="1:7" ht="18.75">
      <c r="A106" s="175">
        <v>104</v>
      </c>
      <c r="B106" s="176" t="str">
        <f>Teamtotalen!X28</f>
        <v>Mirjam</v>
      </c>
      <c r="C106" s="177" t="str">
        <f>Teamtotalen!C28</f>
        <v>HZVV 8</v>
      </c>
      <c r="D106" s="177">
        <f>Teamtotalen!I28</f>
        <v>0</v>
      </c>
      <c r="E106" s="176">
        <f>Teamtotalen!N28</f>
        <v>0</v>
      </c>
      <c r="F106" s="176">
        <f>Teamtotalen!S28</f>
        <v>0</v>
      </c>
      <c r="G106" s="178">
        <f t="shared" si="1"/>
        <v>0</v>
      </c>
    </row>
    <row r="107" spans="1:7" ht="18.75">
      <c r="A107" s="175"/>
      <c r="B107" s="176"/>
      <c r="C107" s="177"/>
      <c r="D107" s="177"/>
      <c r="E107" s="176"/>
      <c r="F107" s="176"/>
      <c r="G107" s="178"/>
    </row>
    <row r="108" spans="1:7" ht="18.75">
      <c r="A108" s="175"/>
      <c r="B108" s="176"/>
      <c r="C108" s="177"/>
      <c r="D108" s="177"/>
      <c r="E108" s="176"/>
      <c r="F108" s="176"/>
      <c r="G108" s="178"/>
    </row>
    <row r="109" spans="1:7" ht="18.75">
      <c r="A109" s="175"/>
      <c r="B109" s="176"/>
      <c r="C109" s="177"/>
      <c r="D109" s="177"/>
      <c r="E109" s="176"/>
      <c r="F109" s="176"/>
      <c r="G109" s="178"/>
    </row>
    <row r="110" spans="1:7" ht="18.75">
      <c r="A110" s="175"/>
      <c r="B110" s="176"/>
      <c r="C110" s="177"/>
      <c r="D110" s="177"/>
      <c r="E110" s="176"/>
      <c r="F110" s="176"/>
      <c r="G110" s="178"/>
    </row>
    <row r="111" spans="1:7" ht="18.75">
      <c r="A111" s="175"/>
      <c r="B111" s="176"/>
      <c r="C111" s="177"/>
      <c r="D111" s="177"/>
      <c r="E111" s="176"/>
      <c r="F111" s="176"/>
      <c r="G111" s="178"/>
    </row>
    <row r="112" spans="1:7" ht="18.75">
      <c r="A112" s="175"/>
      <c r="B112" s="176"/>
      <c r="C112" s="177"/>
      <c r="D112" s="177"/>
      <c r="E112" s="176"/>
      <c r="F112" s="176"/>
      <c r="G112" s="178"/>
    </row>
    <row r="113" spans="1:7" ht="18.75">
      <c r="A113" s="175"/>
      <c r="B113" s="176"/>
      <c r="C113" s="177"/>
      <c r="D113" s="177"/>
      <c r="E113" s="176"/>
      <c r="F113" s="176"/>
      <c r="G113" s="178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D20" sqref="D20:G22"/>
    </sheetView>
  </sheetViews>
  <sheetFormatPr defaultColWidth="6.57421875" defaultRowHeight="12.75"/>
  <cols>
    <col min="1" max="1" width="6.57421875" style="8" customWidth="1"/>
    <col min="2" max="2" width="20.8515625" style="8" customWidth="1"/>
    <col min="3" max="3" width="3.7109375" style="8" customWidth="1"/>
    <col min="4" max="4" width="14.00390625" style="8" customWidth="1"/>
    <col min="5" max="5" width="15.00390625" style="8" customWidth="1"/>
    <col min="6" max="6" width="15.421875" style="8" customWidth="1"/>
    <col min="7" max="7" width="15.00390625" style="8" customWidth="1"/>
    <col min="8" max="16384" width="6.57421875" style="8" customWidth="1"/>
  </cols>
  <sheetData>
    <row r="1" ht="11.25" customHeight="1" thickBot="1"/>
    <row r="2" spans="1:7" ht="25.5">
      <c r="A2" s="146"/>
      <c r="B2" s="147" t="s">
        <v>30</v>
      </c>
      <c r="C2" s="148"/>
      <c r="D2" s="148"/>
      <c r="E2" s="148"/>
      <c r="F2" s="148"/>
      <c r="G2" s="149"/>
    </row>
    <row r="3" spans="1:7" ht="21">
      <c r="A3" s="150"/>
      <c r="B3" s="10"/>
      <c r="C3" s="10"/>
      <c r="D3" s="10"/>
      <c r="E3" s="10"/>
      <c r="F3" s="10"/>
      <c r="G3" s="151"/>
    </row>
    <row r="4" spans="1:7" ht="21.75" thickBot="1">
      <c r="A4" s="194" t="s">
        <v>32</v>
      </c>
      <c r="B4" s="11" t="s">
        <v>33</v>
      </c>
      <c r="C4" s="11"/>
      <c r="D4" s="11" t="s">
        <v>31</v>
      </c>
      <c r="E4" s="11"/>
      <c r="F4" s="11"/>
      <c r="G4" s="195" t="s">
        <v>5</v>
      </c>
    </row>
    <row r="5" spans="1:7" ht="21">
      <c r="A5" s="150"/>
      <c r="B5" s="10"/>
      <c r="C5" s="10"/>
      <c r="D5" s="10"/>
      <c r="E5" s="10" t="s">
        <v>5</v>
      </c>
      <c r="F5" s="10"/>
      <c r="G5" s="151"/>
    </row>
    <row r="6" spans="1:7" ht="21">
      <c r="A6" s="261">
        <v>1</v>
      </c>
      <c r="B6" s="269" t="s">
        <v>104</v>
      </c>
      <c r="C6" s="164"/>
      <c r="D6" s="270" t="s">
        <v>45</v>
      </c>
      <c r="E6" s="270" t="s">
        <v>142</v>
      </c>
      <c r="F6" s="270" t="s">
        <v>143</v>
      </c>
      <c r="G6" s="270" t="s">
        <v>144</v>
      </c>
    </row>
    <row r="7" spans="1:7" ht="21">
      <c r="A7" s="261">
        <v>2</v>
      </c>
      <c r="B7" s="269" t="s">
        <v>26</v>
      </c>
      <c r="C7" s="164"/>
      <c r="D7" s="270" t="s">
        <v>23</v>
      </c>
      <c r="E7" s="270" t="s">
        <v>75</v>
      </c>
      <c r="F7" s="270" t="s">
        <v>136</v>
      </c>
      <c r="G7" s="270" t="s">
        <v>88</v>
      </c>
    </row>
    <row r="8" spans="1:7" ht="21">
      <c r="A8" s="261">
        <v>3</v>
      </c>
      <c r="B8" s="269" t="s">
        <v>130</v>
      </c>
      <c r="C8" s="164"/>
      <c r="D8" s="271" t="s">
        <v>71</v>
      </c>
      <c r="E8" s="271" t="s">
        <v>140</v>
      </c>
      <c r="F8" s="271" t="s">
        <v>66</v>
      </c>
      <c r="G8" s="271" t="s">
        <v>73</v>
      </c>
    </row>
    <row r="9" spans="1:7" ht="21">
      <c r="A9" s="261">
        <v>4</v>
      </c>
      <c r="B9" s="269" t="s">
        <v>42</v>
      </c>
      <c r="C9" s="164"/>
      <c r="D9" s="270" t="s">
        <v>84</v>
      </c>
      <c r="E9" s="270" t="s">
        <v>86</v>
      </c>
      <c r="F9" s="270" t="s">
        <v>148</v>
      </c>
      <c r="G9" s="270" t="s">
        <v>91</v>
      </c>
    </row>
    <row r="10" spans="1:7" ht="21">
      <c r="A10" s="261">
        <v>5</v>
      </c>
      <c r="B10" s="269" t="s">
        <v>85</v>
      </c>
      <c r="C10" s="164"/>
      <c r="D10" s="270" t="s">
        <v>43</v>
      </c>
      <c r="E10" s="270" t="s">
        <v>87</v>
      </c>
      <c r="F10" s="270" t="s">
        <v>36</v>
      </c>
      <c r="G10" s="270" t="s">
        <v>147</v>
      </c>
    </row>
    <row r="11" spans="1:7" ht="21">
      <c r="A11" s="261">
        <v>6</v>
      </c>
      <c r="B11" s="269" t="s">
        <v>25</v>
      </c>
      <c r="C11" s="164"/>
      <c r="D11" s="270" t="s">
        <v>83</v>
      </c>
      <c r="E11" s="270" t="s">
        <v>115</v>
      </c>
      <c r="F11" s="270" t="s">
        <v>116</v>
      </c>
      <c r="G11" s="270" t="s">
        <v>82</v>
      </c>
    </row>
    <row r="12" spans="1:7" ht="21">
      <c r="A12" s="261">
        <v>7</v>
      </c>
      <c r="B12" s="269" t="s">
        <v>95</v>
      </c>
      <c r="C12" s="164"/>
      <c r="D12" s="270" t="s">
        <v>145</v>
      </c>
      <c r="E12" s="270" t="s">
        <v>72</v>
      </c>
      <c r="F12" s="270" t="s">
        <v>94</v>
      </c>
      <c r="G12" s="270" t="s">
        <v>50</v>
      </c>
    </row>
    <row r="13" spans="1:7" ht="21">
      <c r="A13" s="261">
        <v>8</v>
      </c>
      <c r="B13" s="269" t="s">
        <v>93</v>
      </c>
      <c r="C13" s="164"/>
      <c r="D13" s="270" t="s">
        <v>60</v>
      </c>
      <c r="E13" s="270" t="s">
        <v>151</v>
      </c>
      <c r="F13" s="270" t="s">
        <v>46</v>
      </c>
      <c r="G13" s="270" t="s">
        <v>34</v>
      </c>
    </row>
    <row r="14" spans="1:7" ht="21">
      <c r="A14" s="261">
        <v>9</v>
      </c>
      <c r="B14" s="269" t="s">
        <v>90</v>
      </c>
      <c r="C14" s="164"/>
      <c r="D14" s="270" t="s">
        <v>138</v>
      </c>
      <c r="E14" s="270" t="s">
        <v>111</v>
      </c>
      <c r="F14" s="270" t="s">
        <v>84</v>
      </c>
      <c r="G14" s="270" t="s">
        <v>89</v>
      </c>
    </row>
    <row r="15" spans="1:7" ht="21">
      <c r="A15" s="261">
        <v>10</v>
      </c>
      <c r="B15" s="269" t="s">
        <v>129</v>
      </c>
      <c r="C15" s="164"/>
      <c r="D15" s="270" t="s">
        <v>146</v>
      </c>
      <c r="E15" s="270" t="s">
        <v>134</v>
      </c>
      <c r="F15" s="270" t="s">
        <v>114</v>
      </c>
      <c r="G15" s="270" t="s">
        <v>132</v>
      </c>
    </row>
    <row r="16" spans="1:7" ht="21">
      <c r="A16" s="261">
        <v>11</v>
      </c>
      <c r="B16" s="269" t="s">
        <v>121</v>
      </c>
      <c r="C16" s="164"/>
      <c r="D16" s="270" t="s">
        <v>84</v>
      </c>
      <c r="E16" s="270" t="s">
        <v>139</v>
      </c>
      <c r="F16" s="270" t="s">
        <v>118</v>
      </c>
      <c r="G16" s="270" t="s">
        <v>123</v>
      </c>
    </row>
    <row r="17" spans="1:7" ht="21">
      <c r="A17" s="261">
        <v>12</v>
      </c>
      <c r="B17" s="272" t="s">
        <v>112</v>
      </c>
      <c r="C17" s="164"/>
      <c r="D17" s="270" t="s">
        <v>113</v>
      </c>
      <c r="E17" s="270" t="s">
        <v>137</v>
      </c>
      <c r="F17" s="270" t="s">
        <v>124</v>
      </c>
      <c r="G17" s="270" t="s">
        <v>124</v>
      </c>
    </row>
    <row r="18" spans="1:7" ht="21">
      <c r="A18" s="261">
        <v>13</v>
      </c>
      <c r="B18" s="269" t="s">
        <v>131</v>
      </c>
      <c r="C18" s="164"/>
      <c r="D18" s="270" t="s">
        <v>35</v>
      </c>
      <c r="E18" s="270" t="s">
        <v>63</v>
      </c>
      <c r="F18" s="270" t="s">
        <v>103</v>
      </c>
      <c r="G18" s="270" t="s">
        <v>135</v>
      </c>
    </row>
    <row r="19" spans="1:7" ht="21">
      <c r="A19" s="261">
        <v>14</v>
      </c>
      <c r="B19" s="269" t="s">
        <v>27</v>
      </c>
      <c r="C19" s="164"/>
      <c r="D19" s="270" t="s">
        <v>100</v>
      </c>
      <c r="E19" s="270" t="s">
        <v>150</v>
      </c>
      <c r="F19" s="270" t="s">
        <v>62</v>
      </c>
      <c r="G19" s="270" t="s">
        <v>22</v>
      </c>
    </row>
    <row r="20" spans="1:7" ht="21">
      <c r="A20" s="260">
        <v>15</v>
      </c>
      <c r="B20" s="273" t="s">
        <v>154</v>
      </c>
      <c r="C20" s="267"/>
      <c r="D20" s="274" t="s">
        <v>155</v>
      </c>
      <c r="E20" s="274" t="s">
        <v>49</v>
      </c>
      <c r="F20" s="274" t="s">
        <v>176</v>
      </c>
      <c r="G20" s="275" t="s">
        <v>34</v>
      </c>
    </row>
    <row r="21" spans="1:7" ht="21">
      <c r="A21" s="215">
        <v>16</v>
      </c>
      <c r="B21" s="175" t="s">
        <v>158</v>
      </c>
      <c r="C21" s="267"/>
      <c r="D21" s="276" t="s">
        <v>36</v>
      </c>
      <c r="E21" s="276" t="s">
        <v>71</v>
      </c>
      <c r="F21" s="276" t="s">
        <v>50</v>
      </c>
      <c r="G21" s="277"/>
    </row>
    <row r="22" spans="1:7" ht="21">
      <c r="A22" s="215">
        <v>17</v>
      </c>
      <c r="B22" s="268" t="s">
        <v>167</v>
      </c>
      <c r="C22" s="267"/>
      <c r="D22" s="276" t="s">
        <v>172</v>
      </c>
      <c r="E22" s="276" t="s">
        <v>65</v>
      </c>
      <c r="F22" s="276" t="s">
        <v>177</v>
      </c>
      <c r="G22" s="277" t="s">
        <v>50</v>
      </c>
    </row>
    <row r="23" spans="1:7" ht="21">
      <c r="A23" s="215"/>
      <c r="B23" s="160"/>
      <c r="C23" s="161"/>
      <c r="D23" s="164"/>
      <c r="E23" s="162"/>
      <c r="F23" s="162"/>
      <c r="G23" s="163"/>
    </row>
    <row r="24" spans="1:7" ht="21">
      <c r="A24" s="215"/>
      <c r="B24" s="160"/>
      <c r="C24" s="161"/>
      <c r="D24" s="164"/>
      <c r="E24" s="162"/>
      <c r="F24" s="162"/>
      <c r="G24" s="163"/>
    </row>
    <row r="25" spans="1:7" ht="21">
      <c r="A25" s="215"/>
      <c r="B25" s="160"/>
      <c r="C25" s="161"/>
      <c r="D25" s="164"/>
      <c r="E25" s="162"/>
      <c r="F25" s="162"/>
      <c r="G25" s="163"/>
    </row>
    <row r="26" spans="1:7" ht="21">
      <c r="A26" s="216"/>
      <c r="B26" s="197"/>
      <c r="C26" s="198"/>
      <c r="D26" s="199"/>
      <c r="E26" s="199"/>
      <c r="F26" s="199"/>
      <c r="G26" s="201"/>
    </row>
    <row r="27" spans="1:7" ht="21">
      <c r="A27" s="215"/>
      <c r="B27" s="160"/>
      <c r="C27" s="161"/>
      <c r="D27" s="164"/>
      <c r="E27" s="164"/>
      <c r="F27" s="164"/>
      <c r="G27" s="165"/>
    </row>
    <row r="28" spans="1:7" ht="21">
      <c r="A28" s="196"/>
      <c r="B28" s="197"/>
      <c r="C28" s="198"/>
      <c r="D28" s="199"/>
      <c r="E28" s="199"/>
      <c r="F28" s="199"/>
      <c r="G28" s="201"/>
    </row>
    <row r="29" spans="1:7" ht="21">
      <c r="A29" s="152"/>
      <c r="B29" s="9"/>
      <c r="C29" s="10"/>
      <c r="D29" s="62"/>
      <c r="E29" s="62"/>
      <c r="F29" s="62"/>
      <c r="G29" s="153"/>
    </row>
    <row r="30" spans="1:7" ht="21">
      <c r="A30" s="152"/>
      <c r="B30" s="9"/>
      <c r="C30" s="10"/>
      <c r="D30" s="62"/>
      <c r="E30" s="62"/>
      <c r="F30" s="62"/>
      <c r="G30" s="153"/>
    </row>
    <row r="31" spans="1:7" ht="21">
      <c r="A31" s="152"/>
      <c r="B31" s="9"/>
      <c r="C31" s="10"/>
      <c r="D31" s="62"/>
      <c r="E31" s="62"/>
      <c r="F31" s="62"/>
      <c r="G31" s="153"/>
    </row>
    <row r="32" spans="1:7" ht="21">
      <c r="A32" s="152"/>
      <c r="B32" s="9"/>
      <c r="C32" s="10"/>
      <c r="D32" s="62"/>
      <c r="E32" s="62"/>
      <c r="F32" s="62"/>
      <c r="G32" s="153"/>
    </row>
    <row r="33" spans="1:7" ht="21.75" thickBot="1">
      <c r="A33" s="154"/>
      <c r="B33" s="155"/>
      <c r="C33" s="11"/>
      <c r="D33" s="156"/>
      <c r="E33" s="156"/>
      <c r="F33" s="156"/>
      <c r="G33" s="157"/>
    </row>
    <row r="34" spans="1:7" ht="21.75" thickBot="1">
      <c r="A34" s="190"/>
      <c r="B34" s="191"/>
      <c r="C34" s="11"/>
      <c r="D34" s="192"/>
      <c r="E34" s="192"/>
      <c r="F34" s="192"/>
      <c r="G34" s="193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27" customWidth="1"/>
    <col min="8" max="8" width="2.140625" style="29" customWidth="1"/>
    <col min="9" max="9" width="9.421875" style="0" customWidth="1"/>
    <col min="10" max="18" width="7.7109375" style="0" customWidth="1"/>
  </cols>
  <sheetData>
    <row r="1" spans="1:18" ht="13.5" thickBot="1">
      <c r="A1" s="36" t="s">
        <v>153</v>
      </c>
      <c r="B1" s="37"/>
      <c r="C1" s="39"/>
      <c r="D1" s="41" t="s">
        <v>54</v>
      </c>
      <c r="E1" s="32" t="s">
        <v>58</v>
      </c>
      <c r="F1" s="31" t="s">
        <v>58</v>
      </c>
      <c r="G1" s="42" t="s">
        <v>52</v>
      </c>
      <c r="H1" s="40"/>
      <c r="I1" s="38"/>
      <c r="J1" s="34"/>
      <c r="K1" s="34"/>
      <c r="L1" s="34"/>
      <c r="M1" s="34"/>
      <c r="N1" s="34"/>
      <c r="O1" s="34"/>
      <c r="P1" s="34"/>
      <c r="Q1" s="34"/>
      <c r="R1" s="35"/>
    </row>
    <row r="2" spans="1:18" ht="13.5" thickBot="1">
      <c r="A2" s="43"/>
      <c r="B2" s="44"/>
      <c r="C2" s="126" t="s">
        <v>99</v>
      </c>
      <c r="D2" s="45" t="s">
        <v>55</v>
      </c>
      <c r="E2" s="46" t="s">
        <v>56</v>
      </c>
      <c r="F2" s="47" t="s">
        <v>57</v>
      </c>
      <c r="G2" s="48" t="s">
        <v>53</v>
      </c>
      <c r="H2" s="49"/>
      <c r="I2" s="108">
        <v>1</v>
      </c>
      <c r="J2" s="109">
        <v>2</v>
      </c>
      <c r="K2" s="109">
        <v>3</v>
      </c>
      <c r="L2" s="109">
        <v>4</v>
      </c>
      <c r="M2" s="109">
        <v>5</v>
      </c>
      <c r="N2" s="109"/>
      <c r="O2" s="109">
        <v>6</v>
      </c>
      <c r="P2" s="109">
        <v>7</v>
      </c>
      <c r="Q2" s="109">
        <v>8</v>
      </c>
      <c r="R2" s="110"/>
    </row>
    <row r="3" spans="1:18" ht="16.5" thickBot="1">
      <c r="A3" s="54"/>
      <c r="B3" s="50"/>
      <c r="C3" s="18"/>
      <c r="D3" s="56"/>
      <c r="E3" s="51"/>
      <c r="F3" s="52"/>
      <c r="G3" s="53"/>
      <c r="H3" s="98"/>
      <c r="I3" s="186"/>
      <c r="J3" s="187"/>
      <c r="K3" s="188"/>
      <c r="L3" s="188"/>
      <c r="M3" s="188"/>
      <c r="N3" s="188"/>
      <c r="O3" s="188"/>
      <c r="P3" s="188"/>
      <c r="Q3" s="188"/>
      <c r="R3" s="189"/>
    </row>
    <row r="4" spans="1:21" ht="16.5" thickBot="1">
      <c r="A4" s="55">
        <v>1</v>
      </c>
      <c r="B4" s="133"/>
      <c r="C4" s="233" t="s">
        <v>104</v>
      </c>
      <c r="D4" s="228">
        <v>1</v>
      </c>
      <c r="E4" s="134">
        <f aca="true" t="shared" si="0" ref="E4:E20">F4/G4</f>
        <v>0</v>
      </c>
      <c r="F4" s="137">
        <f aca="true" t="shared" si="1" ref="F4:F22">SUM(I4:N4)</f>
        <v>0</v>
      </c>
      <c r="G4" s="131">
        <v>5</v>
      </c>
      <c r="H4" s="98"/>
      <c r="I4" s="206"/>
      <c r="J4" s="207"/>
      <c r="K4" s="207"/>
      <c r="L4" s="207"/>
      <c r="M4" s="207"/>
      <c r="N4" s="208"/>
      <c r="O4" s="202"/>
      <c r="P4" s="208"/>
      <c r="Q4" s="208"/>
      <c r="R4" s="107"/>
      <c r="S4" s="61"/>
      <c r="U4" s="61"/>
    </row>
    <row r="5" spans="1:21" ht="16.5" thickBot="1">
      <c r="A5" s="55">
        <v>2</v>
      </c>
      <c r="B5" s="133"/>
      <c r="C5" s="233" t="s">
        <v>26</v>
      </c>
      <c r="D5" s="228">
        <v>2</v>
      </c>
      <c r="E5" s="134">
        <f t="shared" si="0"/>
        <v>0</v>
      </c>
      <c r="F5" s="137">
        <f t="shared" si="1"/>
        <v>0</v>
      </c>
      <c r="G5" s="131">
        <v>5</v>
      </c>
      <c r="H5" s="99"/>
      <c r="I5" s="171"/>
      <c r="J5" s="170"/>
      <c r="K5" s="169"/>
      <c r="L5" s="169"/>
      <c r="M5" s="169"/>
      <c r="N5" s="209"/>
      <c r="O5" s="125"/>
      <c r="P5" s="209"/>
      <c r="Q5" s="209"/>
      <c r="R5" s="107"/>
      <c r="S5" s="61"/>
      <c r="U5" s="61"/>
    </row>
    <row r="6" spans="1:21" ht="16.5" thickBot="1">
      <c r="A6" s="55">
        <v>3</v>
      </c>
      <c r="B6" s="133"/>
      <c r="C6" s="233" t="s">
        <v>130</v>
      </c>
      <c r="D6" s="228">
        <v>8</v>
      </c>
      <c r="E6" s="134">
        <f t="shared" si="0"/>
        <v>0</v>
      </c>
      <c r="F6" s="137">
        <f t="shared" si="1"/>
        <v>0</v>
      </c>
      <c r="G6" s="131">
        <v>5</v>
      </c>
      <c r="H6" s="99"/>
      <c r="I6" s="171"/>
      <c r="J6" s="170"/>
      <c r="K6" s="169"/>
      <c r="L6" s="169"/>
      <c r="M6" s="169"/>
      <c r="N6" s="209"/>
      <c r="O6" s="125"/>
      <c r="P6" s="209"/>
      <c r="Q6" s="209"/>
      <c r="R6" s="107"/>
      <c r="S6" s="61"/>
      <c r="U6" s="61"/>
    </row>
    <row r="7" spans="1:21" ht="16.5" thickBot="1">
      <c r="A7" s="55">
        <v>4</v>
      </c>
      <c r="B7" s="133"/>
      <c r="C7" s="233" t="s">
        <v>42</v>
      </c>
      <c r="D7" s="228">
        <v>6</v>
      </c>
      <c r="E7" s="134">
        <f t="shared" si="0"/>
        <v>0</v>
      </c>
      <c r="F7" s="137">
        <f t="shared" si="1"/>
        <v>0</v>
      </c>
      <c r="G7" s="131">
        <v>5</v>
      </c>
      <c r="H7" s="99"/>
      <c r="I7" s="171"/>
      <c r="J7" s="170"/>
      <c r="K7" s="169"/>
      <c r="L7" s="169"/>
      <c r="M7" s="169"/>
      <c r="N7" s="209"/>
      <c r="O7" s="125"/>
      <c r="P7" s="209"/>
      <c r="Q7" s="209"/>
      <c r="R7" s="107"/>
      <c r="S7" s="61"/>
      <c r="U7" s="61"/>
    </row>
    <row r="8" spans="1:21" ht="16.5" thickBot="1">
      <c r="A8" s="55">
        <v>5</v>
      </c>
      <c r="B8" s="133"/>
      <c r="C8" s="233" t="s">
        <v>85</v>
      </c>
      <c r="D8" s="228">
        <v>11</v>
      </c>
      <c r="E8" s="134">
        <f t="shared" si="0"/>
        <v>0</v>
      </c>
      <c r="F8" s="137">
        <f t="shared" si="1"/>
        <v>0</v>
      </c>
      <c r="G8" s="131">
        <v>5</v>
      </c>
      <c r="H8" s="99"/>
      <c r="I8" s="171"/>
      <c r="J8" s="170"/>
      <c r="K8" s="169"/>
      <c r="L8" s="169"/>
      <c r="M8" s="169"/>
      <c r="N8" s="209"/>
      <c r="O8" s="125"/>
      <c r="P8" s="209"/>
      <c r="Q8" s="209"/>
      <c r="R8" s="107"/>
      <c r="S8" s="61"/>
      <c r="U8" s="61"/>
    </row>
    <row r="9" spans="1:21" ht="16.5" thickBot="1">
      <c r="A9" s="55">
        <v>6</v>
      </c>
      <c r="B9" s="133"/>
      <c r="C9" s="233" t="s">
        <v>25</v>
      </c>
      <c r="D9" s="228">
        <v>10</v>
      </c>
      <c r="E9" s="134">
        <f t="shared" si="0"/>
        <v>0</v>
      </c>
      <c r="F9" s="137">
        <f t="shared" si="1"/>
        <v>0</v>
      </c>
      <c r="G9" s="131">
        <v>5</v>
      </c>
      <c r="H9" s="99"/>
      <c r="I9" s="171"/>
      <c r="J9" s="170"/>
      <c r="K9" s="169"/>
      <c r="L9" s="169"/>
      <c r="M9" s="169"/>
      <c r="N9" s="209"/>
      <c r="O9" s="125"/>
      <c r="P9" s="209"/>
      <c r="Q9" s="209"/>
      <c r="R9" s="107"/>
      <c r="S9" s="61"/>
      <c r="U9" s="61"/>
    </row>
    <row r="10" spans="1:21" ht="16.5" thickBot="1">
      <c r="A10" s="55">
        <v>7</v>
      </c>
      <c r="B10" s="133"/>
      <c r="C10" s="233" t="s">
        <v>95</v>
      </c>
      <c r="D10" s="228">
        <v>4</v>
      </c>
      <c r="E10" s="134">
        <f t="shared" si="0"/>
        <v>0</v>
      </c>
      <c r="F10" s="137">
        <f t="shared" si="1"/>
        <v>0</v>
      </c>
      <c r="G10" s="131">
        <v>5</v>
      </c>
      <c r="H10" s="99"/>
      <c r="I10" s="171"/>
      <c r="J10" s="170"/>
      <c r="K10" s="169"/>
      <c r="L10" s="169"/>
      <c r="M10" s="169"/>
      <c r="N10" s="209"/>
      <c r="O10" s="125"/>
      <c r="P10" s="209"/>
      <c r="Q10" s="209"/>
      <c r="R10" s="107"/>
      <c r="S10" s="61"/>
      <c r="U10" s="61"/>
    </row>
    <row r="11" spans="1:21" ht="16.5" thickBot="1">
      <c r="A11" s="55">
        <v>8</v>
      </c>
      <c r="B11" s="133"/>
      <c r="C11" s="233" t="s">
        <v>93</v>
      </c>
      <c r="D11" s="228">
        <v>7</v>
      </c>
      <c r="E11" s="134">
        <f t="shared" si="0"/>
        <v>0</v>
      </c>
      <c r="F11" s="137">
        <f t="shared" si="1"/>
        <v>0</v>
      </c>
      <c r="G11" s="131">
        <v>5</v>
      </c>
      <c r="H11" s="99"/>
      <c r="I11" s="171"/>
      <c r="J11" s="169"/>
      <c r="K11" s="169"/>
      <c r="L11" s="169"/>
      <c r="M11" s="169"/>
      <c r="N11" s="209"/>
      <c r="O11" s="125"/>
      <c r="P11" s="209"/>
      <c r="Q11" s="209"/>
      <c r="R11" s="107"/>
      <c r="S11" s="61"/>
      <c r="U11" s="61"/>
    </row>
    <row r="12" spans="1:21" ht="16.5" thickBot="1">
      <c r="A12" s="55">
        <v>9</v>
      </c>
      <c r="B12" s="133"/>
      <c r="C12" s="233" t="s">
        <v>90</v>
      </c>
      <c r="D12" s="228">
        <v>3</v>
      </c>
      <c r="E12" s="134">
        <f t="shared" si="0"/>
        <v>0</v>
      </c>
      <c r="F12" s="137">
        <f t="shared" si="1"/>
        <v>0</v>
      </c>
      <c r="G12" s="131">
        <v>5</v>
      </c>
      <c r="H12" s="99"/>
      <c r="I12" s="171"/>
      <c r="J12" s="170"/>
      <c r="K12" s="169"/>
      <c r="L12" s="169"/>
      <c r="M12" s="169"/>
      <c r="N12" s="209"/>
      <c r="O12" s="125"/>
      <c r="P12" s="209"/>
      <c r="Q12" s="209"/>
      <c r="R12" s="107"/>
      <c r="S12" s="61"/>
      <c r="U12" s="61"/>
    </row>
    <row r="13" spans="1:21" ht="16.5" thickBot="1">
      <c r="A13" s="55">
        <v>10</v>
      </c>
      <c r="B13" s="133"/>
      <c r="C13" s="233" t="s">
        <v>129</v>
      </c>
      <c r="D13" s="228">
        <v>5</v>
      </c>
      <c r="E13" s="134">
        <f t="shared" si="0"/>
        <v>0</v>
      </c>
      <c r="F13" s="137">
        <f t="shared" si="1"/>
        <v>0</v>
      </c>
      <c r="G13" s="131">
        <v>5</v>
      </c>
      <c r="H13" s="99"/>
      <c r="I13" s="171"/>
      <c r="J13" s="170"/>
      <c r="K13" s="169"/>
      <c r="L13" s="169"/>
      <c r="M13" s="169"/>
      <c r="N13" s="209"/>
      <c r="O13" s="125"/>
      <c r="P13" s="209"/>
      <c r="Q13" s="209"/>
      <c r="R13" s="60"/>
      <c r="S13" s="61"/>
      <c r="U13" s="61"/>
    </row>
    <row r="14" spans="1:21" ht="16.5" thickBot="1">
      <c r="A14" s="55">
        <v>11</v>
      </c>
      <c r="B14" s="133"/>
      <c r="C14" s="233" t="s">
        <v>121</v>
      </c>
      <c r="D14" s="228">
        <v>13</v>
      </c>
      <c r="E14" s="134">
        <f t="shared" si="0"/>
        <v>0</v>
      </c>
      <c r="F14" s="137">
        <f t="shared" si="1"/>
        <v>0</v>
      </c>
      <c r="G14" s="131">
        <v>5</v>
      </c>
      <c r="H14" s="100"/>
      <c r="I14" s="171"/>
      <c r="J14" s="170"/>
      <c r="K14" s="169"/>
      <c r="L14" s="169"/>
      <c r="M14" s="169"/>
      <c r="N14" s="209"/>
      <c r="O14" s="125"/>
      <c r="P14" s="209"/>
      <c r="Q14" s="209"/>
      <c r="R14" s="107"/>
      <c r="S14" s="61"/>
      <c r="U14" s="61"/>
    </row>
    <row r="15" spans="1:21" ht="16.5" thickBot="1">
      <c r="A15" s="55">
        <v>12</v>
      </c>
      <c r="B15" s="133"/>
      <c r="C15" s="234" t="s">
        <v>112</v>
      </c>
      <c r="D15" s="228">
        <v>14</v>
      </c>
      <c r="E15" s="134">
        <f t="shared" si="0"/>
        <v>0</v>
      </c>
      <c r="F15" s="137">
        <f t="shared" si="1"/>
        <v>0</v>
      </c>
      <c r="G15" s="131">
        <v>5</v>
      </c>
      <c r="H15" s="99"/>
      <c r="I15" s="171"/>
      <c r="J15" s="170"/>
      <c r="K15" s="169"/>
      <c r="L15" s="169"/>
      <c r="M15" s="169"/>
      <c r="N15" s="209"/>
      <c r="O15" s="125"/>
      <c r="P15" s="209"/>
      <c r="Q15" s="209"/>
      <c r="R15" s="107"/>
      <c r="S15" s="61"/>
      <c r="U15" s="61"/>
    </row>
    <row r="16" spans="1:21" ht="16.5" thickBot="1">
      <c r="A16" s="55">
        <v>13</v>
      </c>
      <c r="B16" s="133"/>
      <c r="C16" s="233" t="s">
        <v>131</v>
      </c>
      <c r="D16" s="228">
        <v>12</v>
      </c>
      <c r="E16" s="134">
        <f t="shared" si="0"/>
        <v>0</v>
      </c>
      <c r="F16" s="137">
        <f t="shared" si="1"/>
        <v>0</v>
      </c>
      <c r="G16" s="131">
        <v>5</v>
      </c>
      <c r="H16" s="101"/>
      <c r="I16" s="171"/>
      <c r="J16" s="170"/>
      <c r="K16" s="169"/>
      <c r="L16" s="169"/>
      <c r="M16" s="169"/>
      <c r="N16" s="209"/>
      <c r="O16" s="125"/>
      <c r="P16" s="209"/>
      <c r="Q16" s="209"/>
      <c r="R16" s="107"/>
      <c r="S16" s="61"/>
      <c r="U16" s="61"/>
    </row>
    <row r="17" spans="1:21" ht="16.5" thickBot="1">
      <c r="A17" s="55">
        <v>14</v>
      </c>
      <c r="B17" s="133"/>
      <c r="C17" s="233" t="s">
        <v>27</v>
      </c>
      <c r="D17" s="228">
        <v>9</v>
      </c>
      <c r="E17" s="134">
        <f t="shared" si="0"/>
        <v>0</v>
      </c>
      <c r="F17" s="137">
        <f t="shared" si="1"/>
        <v>0</v>
      </c>
      <c r="G17" s="131">
        <v>5</v>
      </c>
      <c r="H17" s="99"/>
      <c r="I17" s="171"/>
      <c r="J17" s="170"/>
      <c r="K17" s="169"/>
      <c r="L17" s="169"/>
      <c r="M17" s="169"/>
      <c r="N17" s="209"/>
      <c r="O17" s="125"/>
      <c r="P17" s="209"/>
      <c r="Q17" s="209"/>
      <c r="R17" s="107"/>
      <c r="S17" s="61"/>
      <c r="U17" s="61"/>
    </row>
    <row r="18" spans="1:21" ht="16.5" thickBot="1">
      <c r="A18" s="55">
        <v>15</v>
      </c>
      <c r="B18" s="133"/>
      <c r="C18" s="233"/>
      <c r="D18" s="228"/>
      <c r="E18" s="134">
        <f t="shared" si="0"/>
        <v>0</v>
      </c>
      <c r="F18" s="137">
        <f t="shared" si="1"/>
        <v>0</v>
      </c>
      <c r="G18" s="131">
        <v>5</v>
      </c>
      <c r="H18" s="99"/>
      <c r="I18" s="171"/>
      <c r="J18" s="170"/>
      <c r="K18" s="169"/>
      <c r="L18" s="169"/>
      <c r="M18" s="169"/>
      <c r="N18" s="209"/>
      <c r="O18" s="125"/>
      <c r="P18" s="209"/>
      <c r="Q18" s="209"/>
      <c r="R18" s="60"/>
      <c r="S18" s="61"/>
      <c r="U18" s="61"/>
    </row>
    <row r="19" spans="1:21" ht="16.5" thickBot="1">
      <c r="A19" s="55">
        <v>16</v>
      </c>
      <c r="B19" s="133"/>
      <c r="C19" s="25"/>
      <c r="D19" s="229"/>
      <c r="E19" s="134">
        <f t="shared" si="0"/>
        <v>0</v>
      </c>
      <c r="F19" s="137">
        <f t="shared" si="1"/>
        <v>0</v>
      </c>
      <c r="G19" s="131">
        <v>1</v>
      </c>
      <c r="H19" s="99"/>
      <c r="I19" s="171"/>
      <c r="J19" s="170"/>
      <c r="K19" s="169"/>
      <c r="L19" s="169"/>
      <c r="M19" s="169"/>
      <c r="N19" s="209"/>
      <c r="O19" s="125"/>
      <c r="P19" s="209"/>
      <c r="Q19" s="209"/>
      <c r="R19" s="107"/>
      <c r="S19" s="61"/>
      <c r="U19" s="61"/>
    </row>
    <row r="20" spans="1:21" ht="16.5" thickBot="1">
      <c r="A20" s="55">
        <v>17</v>
      </c>
      <c r="B20" s="133"/>
      <c r="C20" s="25"/>
      <c r="D20" s="229"/>
      <c r="E20" s="134">
        <f t="shared" si="0"/>
        <v>0</v>
      </c>
      <c r="F20" s="137">
        <f t="shared" si="1"/>
        <v>0</v>
      </c>
      <c r="G20" s="131">
        <v>1</v>
      </c>
      <c r="H20" s="99"/>
      <c r="I20" s="171"/>
      <c r="J20" s="170"/>
      <c r="K20" s="169"/>
      <c r="L20" s="169"/>
      <c r="M20" s="169"/>
      <c r="N20" s="209"/>
      <c r="O20" s="125"/>
      <c r="P20" s="209"/>
      <c r="Q20" s="209"/>
      <c r="R20" s="107"/>
      <c r="S20" s="61"/>
      <c r="U20" s="61"/>
    </row>
    <row r="21" spans="1:18" ht="16.5" thickBot="1">
      <c r="A21" s="55">
        <v>18</v>
      </c>
      <c r="B21" s="133"/>
      <c r="C21" s="25"/>
      <c r="D21" s="229"/>
      <c r="E21" s="134"/>
      <c r="F21" s="137">
        <f t="shared" si="1"/>
        <v>0</v>
      </c>
      <c r="G21" s="131">
        <v>1</v>
      </c>
      <c r="H21" s="99"/>
      <c r="I21" s="212"/>
      <c r="J21" s="170"/>
      <c r="K21" s="169"/>
      <c r="L21" s="169"/>
      <c r="M21" s="169"/>
      <c r="N21" s="209"/>
      <c r="O21" s="125"/>
      <c r="P21" s="209"/>
      <c r="Q21" s="209"/>
      <c r="R21" s="107"/>
    </row>
    <row r="22" spans="1:18" ht="16.5" thickBot="1">
      <c r="A22" s="55">
        <v>19</v>
      </c>
      <c r="B22" s="133"/>
      <c r="C22" s="144"/>
      <c r="D22" s="229"/>
      <c r="E22" s="134"/>
      <c r="F22" s="137">
        <f t="shared" si="1"/>
        <v>0</v>
      </c>
      <c r="G22" s="131">
        <v>1</v>
      </c>
      <c r="H22" s="99"/>
      <c r="I22" s="171"/>
      <c r="J22" s="169"/>
      <c r="K22" s="169"/>
      <c r="L22" s="169"/>
      <c r="M22" s="169"/>
      <c r="N22" s="209"/>
      <c r="O22" s="125"/>
      <c r="P22" s="209"/>
      <c r="Q22" s="209"/>
      <c r="R22" s="107"/>
    </row>
    <row r="23" spans="1:18" ht="16.5" thickBot="1">
      <c r="A23" s="55">
        <v>20</v>
      </c>
      <c r="B23" s="133"/>
      <c r="C23" s="25"/>
      <c r="D23" s="230"/>
      <c r="E23" s="135"/>
      <c r="F23" s="137">
        <f>SUM(I23:M23)</f>
        <v>0</v>
      </c>
      <c r="G23" s="131">
        <v>0</v>
      </c>
      <c r="H23" s="99"/>
      <c r="I23" s="171"/>
      <c r="J23" s="170"/>
      <c r="K23" s="169"/>
      <c r="L23" s="169"/>
      <c r="M23" s="169"/>
      <c r="N23" s="209"/>
      <c r="O23" s="125"/>
      <c r="P23" s="209"/>
      <c r="Q23" s="209"/>
      <c r="R23" s="107"/>
    </row>
    <row r="24" spans="1:20" ht="16.5" thickBot="1">
      <c r="A24" s="95">
        <v>21</v>
      </c>
      <c r="B24" s="136"/>
      <c r="C24" s="232"/>
      <c r="D24" s="231"/>
      <c r="E24" s="135"/>
      <c r="F24" s="132">
        <f>SUM(I24:M24)</f>
        <v>0</v>
      </c>
      <c r="G24" s="131">
        <v>0</v>
      </c>
      <c r="H24" s="185"/>
      <c r="I24" s="210"/>
      <c r="J24" s="211"/>
      <c r="K24" s="211"/>
      <c r="L24" s="211"/>
      <c r="M24" s="211"/>
      <c r="N24" s="213"/>
      <c r="O24" s="214"/>
      <c r="P24" s="213"/>
      <c r="Q24" s="213"/>
      <c r="R24" s="200"/>
      <c r="S24" s="61"/>
      <c r="T24" s="61"/>
    </row>
    <row r="25" spans="10:18" ht="12.75">
      <c r="J25" s="61"/>
      <c r="R25" s="61"/>
    </row>
    <row r="26" spans="5:18" ht="12.75">
      <c r="E26" s="61"/>
      <c r="F26" s="63"/>
      <c r="I26" s="61"/>
      <c r="J26" s="61"/>
      <c r="K26" s="61"/>
      <c r="L26" s="61"/>
      <c r="M26" s="61"/>
      <c r="N26" s="61">
        <f>SUM(N4:N24)</f>
        <v>0</v>
      </c>
      <c r="O26" s="61"/>
      <c r="P26" s="61"/>
      <c r="Q26" s="61"/>
      <c r="R26" s="61">
        <f>SUM(I4:R24)</f>
        <v>0</v>
      </c>
    </row>
    <row r="28" ht="12.75">
      <c r="I28" s="61"/>
    </row>
    <row r="30" ht="12.75">
      <c r="I30" s="61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36" t="s">
        <v>153</v>
      </c>
      <c r="B1" s="39"/>
      <c r="C1" s="64"/>
      <c r="D1" s="41" t="s">
        <v>54</v>
      </c>
      <c r="E1" s="76" t="s">
        <v>58</v>
      </c>
      <c r="F1" s="76"/>
      <c r="G1" s="77" t="s">
        <v>52</v>
      </c>
      <c r="H1" s="42"/>
      <c r="I1" s="40"/>
      <c r="J1" s="89" t="s">
        <v>76</v>
      </c>
      <c r="K1" s="90" t="s">
        <v>77</v>
      </c>
      <c r="L1" s="90" t="s">
        <v>78</v>
      </c>
      <c r="M1" s="90" t="s">
        <v>159</v>
      </c>
      <c r="N1" s="90" t="s">
        <v>141</v>
      </c>
      <c r="O1" s="90" t="s">
        <v>79</v>
      </c>
      <c r="P1" s="90" t="s">
        <v>160</v>
      </c>
      <c r="Q1" s="91" t="s">
        <v>161</v>
      </c>
      <c r="S1" s="61"/>
    </row>
    <row r="2" spans="1:17" ht="13.5" thickBot="1">
      <c r="A2" s="94" t="s">
        <v>80</v>
      </c>
      <c r="B2" s="96"/>
      <c r="C2" s="85"/>
      <c r="D2" s="45" t="s">
        <v>55</v>
      </c>
      <c r="E2" s="78" t="s">
        <v>56</v>
      </c>
      <c r="F2" s="78"/>
      <c r="G2" s="79" t="s">
        <v>74</v>
      </c>
      <c r="H2" s="48"/>
      <c r="I2" s="49"/>
      <c r="J2" s="158">
        <v>1</v>
      </c>
      <c r="K2" s="106">
        <v>2</v>
      </c>
      <c r="L2" s="92">
        <v>3</v>
      </c>
      <c r="M2" s="92">
        <v>4</v>
      </c>
      <c r="N2" s="93">
        <v>5</v>
      </c>
      <c r="O2" s="106">
        <v>6</v>
      </c>
      <c r="P2" s="92">
        <v>7</v>
      </c>
      <c r="Q2" s="93">
        <v>8</v>
      </c>
    </row>
    <row r="3" spans="1:17" ht="16.5" thickBot="1">
      <c r="A3" s="54">
        <v>1</v>
      </c>
      <c r="B3" s="97"/>
      <c r="C3" s="233" t="s">
        <v>130</v>
      </c>
      <c r="D3" s="262"/>
      <c r="E3" s="129">
        <f>F3/G3</f>
        <v>10613.25</v>
      </c>
      <c r="F3" s="140">
        <f>SUM(J3:Q3)</f>
        <v>42453</v>
      </c>
      <c r="G3" s="53">
        <f>COUNT(I3:Q3)</f>
        <v>4</v>
      </c>
      <c r="H3" s="33"/>
      <c r="I3" s="159"/>
      <c r="J3" s="266"/>
      <c r="K3" s="87">
        <v>9926</v>
      </c>
      <c r="L3" s="86">
        <v>11982</v>
      </c>
      <c r="M3" s="86">
        <v>9623</v>
      </c>
      <c r="N3" s="86">
        <v>10922</v>
      </c>
      <c r="O3" s="102"/>
      <c r="P3" s="102"/>
      <c r="Q3" s="103"/>
    </row>
    <row r="4" spans="1:17" ht="16.5" thickBot="1">
      <c r="A4" s="55">
        <v>2</v>
      </c>
      <c r="B4" s="23"/>
      <c r="C4" s="233" t="s">
        <v>104</v>
      </c>
      <c r="D4" s="127"/>
      <c r="E4" s="129">
        <f>F4/G4</f>
        <v>10093.4</v>
      </c>
      <c r="F4" s="140">
        <f>SUM(J4:Q4)</f>
        <v>50467</v>
      </c>
      <c r="G4" s="28">
        <f>COUNT(I4:Q4)</f>
        <v>5</v>
      </c>
      <c r="H4" s="30"/>
      <c r="I4" s="84"/>
      <c r="J4" s="118">
        <v>10078</v>
      </c>
      <c r="K4" s="83">
        <v>9930</v>
      </c>
      <c r="L4" s="82">
        <v>9099</v>
      </c>
      <c r="M4" s="82">
        <v>10731</v>
      </c>
      <c r="N4" s="82">
        <v>10629</v>
      </c>
      <c r="O4" s="104"/>
      <c r="P4" s="104"/>
      <c r="Q4" s="105"/>
    </row>
    <row r="5" spans="1:17" ht="16.5" thickBot="1">
      <c r="A5" s="55">
        <v>3</v>
      </c>
      <c r="B5" s="23"/>
      <c r="C5" s="233" t="s">
        <v>95</v>
      </c>
      <c r="D5" s="127"/>
      <c r="E5" s="129">
        <f>F5/G5</f>
        <v>10072</v>
      </c>
      <c r="F5" s="140">
        <f>SUM(J5:Q5)</f>
        <v>40288</v>
      </c>
      <c r="G5" s="28">
        <f>COUNT(I5:Q5)</f>
        <v>4</v>
      </c>
      <c r="H5" s="30"/>
      <c r="I5" s="217"/>
      <c r="J5" s="118">
        <v>9269</v>
      </c>
      <c r="K5" s="104"/>
      <c r="L5" s="82">
        <v>9739</v>
      </c>
      <c r="M5" s="82">
        <v>11526</v>
      </c>
      <c r="N5" s="82">
        <v>9754</v>
      </c>
      <c r="O5" s="104"/>
      <c r="P5" s="104"/>
      <c r="Q5" s="105"/>
    </row>
    <row r="6" spans="1:17" ht="16.5" thickBot="1">
      <c r="A6" s="55">
        <v>4</v>
      </c>
      <c r="B6" s="23"/>
      <c r="C6" s="233" t="s">
        <v>85</v>
      </c>
      <c r="D6" s="127"/>
      <c r="E6" s="129">
        <f>F6/G6</f>
        <v>10007.4</v>
      </c>
      <c r="F6" s="140">
        <f>SUM(J6:Q6)</f>
        <v>50037</v>
      </c>
      <c r="G6" s="28">
        <f>COUNT(I6:Q6)</f>
        <v>5</v>
      </c>
      <c r="H6" s="30"/>
      <c r="I6" s="84"/>
      <c r="J6" s="118">
        <v>10049</v>
      </c>
      <c r="K6" s="83">
        <v>9708</v>
      </c>
      <c r="L6" s="82">
        <v>9552</v>
      </c>
      <c r="M6" s="82">
        <v>10109</v>
      </c>
      <c r="N6" s="82">
        <v>10619</v>
      </c>
      <c r="O6" s="104"/>
      <c r="P6" s="104"/>
      <c r="Q6" s="105"/>
    </row>
    <row r="7" spans="1:17" ht="16.5" thickBot="1">
      <c r="A7" s="55">
        <v>5</v>
      </c>
      <c r="B7" s="23"/>
      <c r="C7" s="233" t="s">
        <v>26</v>
      </c>
      <c r="D7" s="263"/>
      <c r="E7" s="129">
        <f>F7/G7</f>
        <v>9942.8</v>
      </c>
      <c r="F7" s="140">
        <f>SUM(J7:Q7)</f>
        <v>49714</v>
      </c>
      <c r="G7" s="28">
        <f>COUNT(I7:Q7)</f>
        <v>5</v>
      </c>
      <c r="H7" s="30"/>
      <c r="I7" s="84"/>
      <c r="J7" s="104">
        <v>9818</v>
      </c>
      <c r="K7" s="83">
        <v>10674</v>
      </c>
      <c r="L7" s="82">
        <v>9724</v>
      </c>
      <c r="M7" s="82">
        <v>8952</v>
      </c>
      <c r="N7" s="82">
        <v>10546</v>
      </c>
      <c r="O7" s="104"/>
      <c r="P7" s="104"/>
      <c r="Q7" s="105"/>
    </row>
    <row r="8" spans="1:17" ht="16.5" thickBot="1">
      <c r="A8" s="55">
        <v>6</v>
      </c>
      <c r="B8" s="23"/>
      <c r="C8" s="233" t="s">
        <v>90</v>
      </c>
      <c r="D8" s="127"/>
      <c r="E8" s="129">
        <f>F8/G8</f>
        <v>9879.2</v>
      </c>
      <c r="F8" s="140">
        <f>SUM(J8:Q8)</f>
        <v>49396</v>
      </c>
      <c r="G8" s="28">
        <f>COUNT(I8:Q8)</f>
        <v>5</v>
      </c>
      <c r="H8" s="30"/>
      <c r="I8" s="84"/>
      <c r="J8" s="118">
        <v>10804</v>
      </c>
      <c r="K8" s="83">
        <v>9540</v>
      </c>
      <c r="L8" s="82">
        <v>9535</v>
      </c>
      <c r="M8" s="82">
        <v>9182</v>
      </c>
      <c r="N8" s="82">
        <v>10335</v>
      </c>
      <c r="O8" s="104"/>
      <c r="P8" s="104"/>
      <c r="Q8" s="105"/>
    </row>
    <row r="9" spans="1:17" ht="16.5" thickBot="1">
      <c r="A9" s="55">
        <v>7</v>
      </c>
      <c r="B9" s="23"/>
      <c r="C9" s="233" t="s">
        <v>42</v>
      </c>
      <c r="D9" s="127"/>
      <c r="E9" s="129">
        <f>F9/G9</f>
        <v>9854</v>
      </c>
      <c r="F9" s="140">
        <f>SUM(J9:Q9)</f>
        <v>49270</v>
      </c>
      <c r="G9" s="28">
        <f>COUNT(I9:Q9)</f>
        <v>5</v>
      </c>
      <c r="H9" s="30"/>
      <c r="I9" s="84"/>
      <c r="J9" s="118">
        <v>10083</v>
      </c>
      <c r="K9" s="83">
        <v>9226</v>
      </c>
      <c r="L9" s="82">
        <v>10267</v>
      </c>
      <c r="M9" s="104">
        <v>10383</v>
      </c>
      <c r="N9" s="104">
        <v>9311</v>
      </c>
      <c r="O9" s="104"/>
      <c r="P9" s="104"/>
      <c r="Q9" s="105"/>
    </row>
    <row r="10" spans="1:17" ht="16.5" thickBot="1">
      <c r="A10" s="55">
        <v>8</v>
      </c>
      <c r="B10" s="23"/>
      <c r="C10" s="233" t="s">
        <v>157</v>
      </c>
      <c r="D10" s="127"/>
      <c r="E10" s="129">
        <f>F10/G10</f>
        <v>9804</v>
      </c>
      <c r="F10" s="140">
        <f>SUM(J10:Q10)</f>
        <v>29412</v>
      </c>
      <c r="G10" s="28">
        <f>COUNT(I10:Q10)</f>
        <v>3</v>
      </c>
      <c r="H10" s="30"/>
      <c r="I10" s="84"/>
      <c r="J10" s="118"/>
      <c r="K10" s="104"/>
      <c r="L10" s="104">
        <v>10180</v>
      </c>
      <c r="M10" s="104">
        <v>9465</v>
      </c>
      <c r="N10" s="104">
        <v>9767</v>
      </c>
      <c r="O10" s="104"/>
      <c r="P10" s="104"/>
      <c r="Q10" s="105"/>
    </row>
    <row r="11" spans="1:17" ht="16.5" thickBot="1">
      <c r="A11" s="55">
        <v>9</v>
      </c>
      <c r="B11" s="23"/>
      <c r="C11" s="233" t="s">
        <v>27</v>
      </c>
      <c r="D11" s="127"/>
      <c r="E11" s="129">
        <f>F11/G11</f>
        <v>9737.4</v>
      </c>
      <c r="F11" s="140">
        <f>SUM(J11:Q11)</f>
        <v>48687</v>
      </c>
      <c r="G11" s="28">
        <f>COUNT(I11:Q11)</f>
        <v>5</v>
      </c>
      <c r="H11" s="30"/>
      <c r="I11" s="84"/>
      <c r="J11" s="118">
        <v>8504</v>
      </c>
      <c r="K11" s="83">
        <v>10199</v>
      </c>
      <c r="L11" s="82">
        <v>10257</v>
      </c>
      <c r="M11" s="82">
        <v>9905</v>
      </c>
      <c r="N11" s="82">
        <v>9822</v>
      </c>
      <c r="O11" s="104"/>
      <c r="P11" s="104"/>
      <c r="Q11" s="105"/>
    </row>
    <row r="12" spans="1:17" ht="16.5" thickBot="1">
      <c r="A12" s="55">
        <v>10</v>
      </c>
      <c r="B12" s="23"/>
      <c r="C12" s="233" t="s">
        <v>25</v>
      </c>
      <c r="D12" s="127"/>
      <c r="E12" s="129">
        <f>F12/G12</f>
        <v>9623.25</v>
      </c>
      <c r="F12" s="140">
        <f>SUM(J12:Q12)</f>
        <v>38493</v>
      </c>
      <c r="G12" s="28">
        <f>COUNT(I12:Q12)</f>
        <v>4</v>
      </c>
      <c r="H12" s="30"/>
      <c r="I12" s="84"/>
      <c r="J12" s="118">
        <v>10138</v>
      </c>
      <c r="K12" s="104">
        <v>9449</v>
      </c>
      <c r="L12" s="82">
        <v>10124</v>
      </c>
      <c r="M12" s="82"/>
      <c r="N12" s="82">
        <v>8782</v>
      </c>
      <c r="O12" s="104"/>
      <c r="P12" s="104"/>
      <c r="Q12" s="105"/>
    </row>
    <row r="13" spans="1:17" ht="16.5" thickBot="1">
      <c r="A13" s="55">
        <v>11</v>
      </c>
      <c r="B13" s="23"/>
      <c r="C13" s="234" t="s">
        <v>112</v>
      </c>
      <c r="D13" s="128"/>
      <c r="E13" s="129">
        <f>F13/G13</f>
        <v>9595.8</v>
      </c>
      <c r="F13" s="140">
        <f>SUM(J13:Q13)</f>
        <v>47979</v>
      </c>
      <c r="G13" s="57">
        <f>COUNT(I13:Q13)</f>
        <v>5</v>
      </c>
      <c r="H13" s="88"/>
      <c r="I13" s="119"/>
      <c r="J13" s="118">
        <v>10322</v>
      </c>
      <c r="K13" s="83">
        <v>9299</v>
      </c>
      <c r="L13" s="82">
        <v>9668</v>
      </c>
      <c r="M13" s="82">
        <v>9367</v>
      </c>
      <c r="N13" s="82">
        <v>9323</v>
      </c>
      <c r="O13" s="104"/>
      <c r="P13" s="104"/>
      <c r="Q13" s="105"/>
    </row>
    <row r="14" spans="1:17" ht="16.5" thickBot="1">
      <c r="A14" s="55">
        <v>12</v>
      </c>
      <c r="B14" s="23"/>
      <c r="C14" s="233" t="s">
        <v>93</v>
      </c>
      <c r="D14" s="127"/>
      <c r="E14" s="129">
        <f>F14/G14</f>
        <v>9580.2</v>
      </c>
      <c r="F14" s="140">
        <f>SUM(J14:Q14)</f>
        <v>47901</v>
      </c>
      <c r="G14" s="28">
        <f>COUNT(I14:Q14)</f>
        <v>5</v>
      </c>
      <c r="H14" s="30"/>
      <c r="I14" s="84"/>
      <c r="J14" s="118">
        <v>8320</v>
      </c>
      <c r="K14" s="83">
        <v>9641</v>
      </c>
      <c r="L14" s="82">
        <v>10338</v>
      </c>
      <c r="M14" s="82">
        <v>10013</v>
      </c>
      <c r="N14" s="82">
        <v>9589</v>
      </c>
      <c r="O14" s="104"/>
      <c r="P14" s="104"/>
      <c r="Q14" s="105"/>
    </row>
    <row r="15" spans="1:17" ht="16.5" thickBot="1">
      <c r="A15" s="55">
        <v>13</v>
      </c>
      <c r="B15" s="23"/>
      <c r="C15" s="233" t="s">
        <v>129</v>
      </c>
      <c r="D15" s="167"/>
      <c r="E15" s="129">
        <f>F15/G15</f>
        <v>9349.6</v>
      </c>
      <c r="F15" s="140">
        <f>SUM(J15:Q15)</f>
        <v>46748</v>
      </c>
      <c r="G15" s="80">
        <f>COUNT(I15:Q15)</f>
        <v>5</v>
      </c>
      <c r="H15" s="81"/>
      <c r="I15" s="218"/>
      <c r="J15" s="118">
        <v>9044</v>
      </c>
      <c r="K15" s="83">
        <v>9565</v>
      </c>
      <c r="L15" s="104">
        <v>9362</v>
      </c>
      <c r="M15" s="104">
        <v>9853</v>
      </c>
      <c r="N15" s="104">
        <v>8924</v>
      </c>
      <c r="O15" s="104"/>
      <c r="P15" s="104"/>
      <c r="Q15" s="105"/>
    </row>
    <row r="16" spans="1:17" ht="16.5" thickBot="1">
      <c r="A16" s="55">
        <v>14</v>
      </c>
      <c r="B16" s="23"/>
      <c r="C16" s="233" t="s">
        <v>121</v>
      </c>
      <c r="D16" s="127"/>
      <c r="E16" s="129">
        <f>F16/G16</f>
        <v>9344</v>
      </c>
      <c r="F16" s="140">
        <f>SUM(J16:Q16)</f>
        <v>37376</v>
      </c>
      <c r="G16" s="28">
        <f>COUNT(I16:Q16)</f>
        <v>4</v>
      </c>
      <c r="H16" s="30"/>
      <c r="I16" s="84"/>
      <c r="J16" s="118">
        <v>9993</v>
      </c>
      <c r="K16" s="83"/>
      <c r="L16" s="82">
        <v>9631</v>
      </c>
      <c r="M16" s="82">
        <v>8354</v>
      </c>
      <c r="N16" s="82">
        <v>9398</v>
      </c>
      <c r="O16" s="104"/>
      <c r="P16" s="104"/>
      <c r="Q16" s="105"/>
    </row>
    <row r="17" spans="1:17" ht="16.5" thickBot="1">
      <c r="A17" s="55">
        <v>15</v>
      </c>
      <c r="B17" s="23"/>
      <c r="C17" s="233" t="s">
        <v>131</v>
      </c>
      <c r="D17" s="127"/>
      <c r="E17" s="129">
        <f>F17/G17</f>
        <v>9151.75</v>
      </c>
      <c r="F17" s="141">
        <f>SUM(J17:Q17)</f>
        <v>36607</v>
      </c>
      <c r="G17" s="139">
        <f>COUNT(I17:Q17)</f>
        <v>4</v>
      </c>
      <c r="H17" s="30"/>
      <c r="I17" s="84"/>
      <c r="J17" s="118"/>
      <c r="K17" s="83">
        <v>9255</v>
      </c>
      <c r="L17" s="82">
        <v>9142</v>
      </c>
      <c r="M17" s="82">
        <v>9131</v>
      </c>
      <c r="N17" s="104">
        <v>9079</v>
      </c>
      <c r="O17" s="104"/>
      <c r="P17" s="104"/>
      <c r="Q17" s="105"/>
    </row>
    <row r="18" spans="1:17" ht="16.5" thickBot="1">
      <c r="A18" s="55">
        <v>16</v>
      </c>
      <c r="B18" s="23"/>
      <c r="C18" s="22" t="s">
        <v>165</v>
      </c>
      <c r="D18" s="127"/>
      <c r="E18" s="129">
        <f>F18/G18</f>
        <v>11576</v>
      </c>
      <c r="F18" s="141">
        <f>SUM(J18:Q18)</f>
        <v>11576</v>
      </c>
      <c r="G18" s="131">
        <f>COUNT(I18:Q18)</f>
        <v>1</v>
      </c>
      <c r="H18" s="30"/>
      <c r="I18" s="84"/>
      <c r="J18" s="104"/>
      <c r="K18" s="83"/>
      <c r="L18" s="82"/>
      <c r="M18" s="82">
        <v>11576</v>
      </c>
      <c r="N18" s="82"/>
      <c r="O18" s="104"/>
      <c r="P18" s="104"/>
      <c r="Q18" s="105"/>
    </row>
    <row r="19" spans="1:17" ht="16.5" thickBot="1">
      <c r="A19" s="55">
        <v>17</v>
      </c>
      <c r="B19" s="23"/>
      <c r="C19" s="265" t="s">
        <v>167</v>
      </c>
      <c r="D19" s="128"/>
      <c r="E19" s="129">
        <f>F19/G19</f>
        <v>8725</v>
      </c>
      <c r="F19" s="141">
        <f>SUM(J19:Q19)</f>
        <v>8725</v>
      </c>
      <c r="G19" s="139">
        <f>COUNT(I19:Q19)</f>
        <v>1</v>
      </c>
      <c r="H19" s="88"/>
      <c r="I19" s="119"/>
      <c r="J19" s="219"/>
      <c r="K19" s="204"/>
      <c r="L19" s="142"/>
      <c r="M19" s="142"/>
      <c r="N19" s="142">
        <v>8725</v>
      </c>
      <c r="O19" s="138"/>
      <c r="P19" s="104"/>
      <c r="Q19" s="105"/>
    </row>
    <row r="20" spans="1:17" ht="16.5" thickBot="1">
      <c r="A20" s="55">
        <v>18</v>
      </c>
      <c r="B20" s="58"/>
      <c r="C20" s="25"/>
      <c r="D20" s="127"/>
      <c r="E20" s="129" t="e">
        <f>F20/G20</f>
        <v>#DIV/0!</v>
      </c>
      <c r="F20" s="141">
        <f>SUM(J20:Q20)</f>
        <v>0</v>
      </c>
      <c r="G20" s="131">
        <f>COUNT(I20:Q20)</f>
        <v>0</v>
      </c>
      <c r="H20" s="30"/>
      <c r="I20" s="26"/>
      <c r="J20" s="118"/>
      <c r="K20" s="104"/>
      <c r="L20" s="104"/>
      <c r="M20" s="104"/>
      <c r="N20" s="82"/>
      <c r="O20" s="104"/>
      <c r="P20" s="104"/>
      <c r="Q20" s="105"/>
    </row>
    <row r="21" spans="1:17" ht="16.5" thickBot="1">
      <c r="A21" s="55">
        <v>19</v>
      </c>
      <c r="B21" s="58"/>
      <c r="C21" s="25"/>
      <c r="D21" s="127"/>
      <c r="E21" s="130" t="e">
        <f>F21/G21</f>
        <v>#DIV/0!</v>
      </c>
      <c r="F21" s="141">
        <f>SUM(I21:Q21)</f>
        <v>0</v>
      </c>
      <c r="G21" s="131">
        <f>COUNT(I21:Q21)</f>
        <v>0</v>
      </c>
      <c r="H21" s="30"/>
      <c r="I21" s="26"/>
      <c r="J21" s="203"/>
      <c r="K21" s="83"/>
      <c r="L21" s="104"/>
      <c r="M21" s="82"/>
      <c r="N21" s="82"/>
      <c r="O21" s="104"/>
      <c r="P21" s="104"/>
      <c r="Q21" s="105"/>
    </row>
    <row r="22" spans="1:17" ht="16.5" thickBot="1">
      <c r="A22" s="55">
        <v>20</v>
      </c>
      <c r="B22" s="58"/>
      <c r="C22" s="7"/>
      <c r="D22" s="166"/>
      <c r="E22" s="130" t="e">
        <f>F22/G22</f>
        <v>#DIV/0!</v>
      </c>
      <c r="F22" s="141">
        <f>SUM(J22:Q22)</f>
        <v>0</v>
      </c>
      <c r="G22" s="131">
        <f>COUNT(I22:Q22)</f>
        <v>0</v>
      </c>
      <c r="H22" s="30"/>
      <c r="I22" s="26"/>
      <c r="J22" s="118"/>
      <c r="K22" s="83"/>
      <c r="L22" s="82"/>
      <c r="M22" s="82"/>
      <c r="N22" s="82"/>
      <c r="O22" s="104"/>
      <c r="P22" s="104"/>
      <c r="Q22" s="105"/>
    </row>
    <row r="23" spans="1:17" ht="16.5" thickBot="1">
      <c r="A23" s="55">
        <v>21</v>
      </c>
      <c r="B23" s="58"/>
      <c r="C23" s="7"/>
      <c r="D23" s="166"/>
      <c r="E23" s="130" t="e">
        <f>F23/G23</f>
        <v>#DIV/0!</v>
      </c>
      <c r="F23" s="141">
        <f>SUM(J23:Q23)</f>
        <v>0</v>
      </c>
      <c r="G23" s="131">
        <f>COUNT(I23:Q23)</f>
        <v>0</v>
      </c>
      <c r="H23" s="30"/>
      <c r="I23" s="26"/>
      <c r="J23" s="104"/>
      <c r="K23" s="83"/>
      <c r="L23" s="82"/>
      <c r="M23" s="82"/>
      <c r="N23" s="82"/>
      <c r="O23" s="104"/>
      <c r="P23" s="104"/>
      <c r="Q23" s="105"/>
    </row>
    <row r="24" spans="1:17" ht="16.5" thickBot="1">
      <c r="A24" s="55">
        <v>22</v>
      </c>
      <c r="B24" s="58"/>
      <c r="C24" s="7"/>
      <c r="D24" s="166"/>
      <c r="E24" s="130" t="e">
        <f>F24/G24</f>
        <v>#DIV/0!</v>
      </c>
      <c r="F24" s="141">
        <f>SUM(J24:Q24)</f>
        <v>0</v>
      </c>
      <c r="G24" s="131">
        <f>COUNT(I24:Q24)</f>
        <v>0</v>
      </c>
      <c r="H24" s="30"/>
      <c r="I24" s="26"/>
      <c r="J24" s="104"/>
      <c r="K24" s="83"/>
      <c r="L24" s="82"/>
      <c r="M24" s="82"/>
      <c r="N24" s="82"/>
      <c r="O24" s="104"/>
      <c r="P24" s="104"/>
      <c r="Q24" s="105"/>
    </row>
    <row r="25" spans="1:17" ht="15.75">
      <c r="A25" s="55">
        <v>23</v>
      </c>
      <c r="B25" s="58"/>
      <c r="C25" s="112"/>
      <c r="D25" s="65"/>
      <c r="E25" s="113"/>
      <c r="F25" s="113"/>
      <c r="G25" s="114"/>
      <c r="H25" s="66"/>
      <c r="I25" s="66"/>
      <c r="J25" s="67"/>
      <c r="K25" s="70"/>
      <c r="L25" s="68"/>
      <c r="M25" s="67"/>
      <c r="N25" s="67"/>
      <c r="O25" s="67"/>
      <c r="P25" s="67"/>
      <c r="Q25" s="69"/>
    </row>
    <row r="26" spans="1:17" ht="15.75">
      <c r="A26" s="55">
        <v>24</v>
      </c>
      <c r="B26" s="58"/>
      <c r="C26" s="112"/>
      <c r="D26" s="65"/>
      <c r="E26" s="113"/>
      <c r="F26" s="113"/>
      <c r="G26" s="114"/>
      <c r="H26" s="66"/>
      <c r="I26" s="66"/>
      <c r="J26" s="67"/>
      <c r="K26" s="70"/>
      <c r="L26" s="68"/>
      <c r="M26" s="67"/>
      <c r="N26" s="67"/>
      <c r="O26" s="67"/>
      <c r="P26" s="67"/>
      <c r="Q26" s="69"/>
    </row>
    <row r="27" spans="1:17" ht="16.5" thickBot="1">
      <c r="A27" s="95">
        <v>25</v>
      </c>
      <c r="B27" s="111"/>
      <c r="C27" s="115"/>
      <c r="D27" s="71"/>
      <c r="E27" s="116"/>
      <c r="F27" s="116"/>
      <c r="G27" s="117"/>
      <c r="H27" s="72"/>
      <c r="I27" s="72"/>
      <c r="J27" s="73"/>
      <c r="K27" s="74"/>
      <c r="L27" s="73"/>
      <c r="M27" s="73"/>
      <c r="N27" s="73"/>
      <c r="O27" s="73"/>
      <c r="P27" s="73"/>
      <c r="Q27" s="75"/>
    </row>
    <row r="28" spans="9:17" ht="12.75">
      <c r="I28" s="61">
        <f>SUM(J28:Q28)</f>
        <v>685129</v>
      </c>
      <c r="J28" s="61">
        <f>SUM(J3:J23)</f>
        <v>116422</v>
      </c>
      <c r="K28" s="61">
        <f aca="true" t="shared" si="0" ref="K28:P28">SUM(K3:K23)</f>
        <v>116412</v>
      </c>
      <c r="L28" s="61">
        <f t="shared" si="0"/>
        <v>148600</v>
      </c>
      <c r="M28" s="61">
        <f t="shared" si="0"/>
        <v>148170</v>
      </c>
      <c r="N28" s="61">
        <f>SUM(N3:N23)</f>
        <v>155525</v>
      </c>
      <c r="O28" s="61">
        <f t="shared" si="0"/>
        <v>0</v>
      </c>
      <c r="P28" s="61">
        <f t="shared" si="0"/>
        <v>0</v>
      </c>
      <c r="Q28" s="61">
        <f>SUM(Q3:Q24)</f>
        <v>0</v>
      </c>
    </row>
    <row r="29" spans="7:17" ht="12.75">
      <c r="G29" s="143" t="s">
        <v>97</v>
      </c>
      <c r="H29" s="25"/>
      <c r="I29" s="25"/>
      <c r="J29" s="25">
        <f>COUNT(J3:J23)</f>
        <v>12</v>
      </c>
      <c r="K29" s="25">
        <f aca="true" t="shared" si="1" ref="K29:Q29">COUNT(K3:K23)</f>
        <v>12</v>
      </c>
      <c r="L29" s="25">
        <f t="shared" si="1"/>
        <v>15</v>
      </c>
      <c r="M29" s="25">
        <f t="shared" si="1"/>
        <v>15</v>
      </c>
      <c r="N29" s="25">
        <f>COUNT(N3:N23)</f>
        <v>16</v>
      </c>
      <c r="O29" s="25">
        <f t="shared" si="1"/>
        <v>0</v>
      </c>
      <c r="P29" s="25">
        <f t="shared" si="1"/>
        <v>0</v>
      </c>
      <c r="Q29" s="25">
        <f t="shared" si="1"/>
        <v>0</v>
      </c>
    </row>
    <row r="30" spans="7:17" ht="12.7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7:17" ht="12.75">
      <c r="G31" s="144" t="s">
        <v>98</v>
      </c>
      <c r="H31" s="25"/>
      <c r="I31" s="25"/>
      <c r="J31" s="145">
        <f aca="true" t="shared" si="2" ref="J31:O31">J28/J29</f>
        <v>9701.833333333334</v>
      </c>
      <c r="K31" s="145">
        <f t="shared" si="2"/>
        <v>9701</v>
      </c>
      <c r="L31" s="145">
        <f t="shared" si="2"/>
        <v>9906.666666666666</v>
      </c>
      <c r="M31" s="145">
        <f t="shared" si="2"/>
        <v>9878</v>
      </c>
      <c r="N31" s="145">
        <f>N28/N29</f>
        <v>9720.3125</v>
      </c>
      <c r="O31" s="145" t="e">
        <f t="shared" si="2"/>
        <v>#DIV/0!</v>
      </c>
      <c r="P31" s="145" t="e">
        <f>P28/P29</f>
        <v>#DIV/0!</v>
      </c>
      <c r="Q31" s="145" t="e">
        <f>Q28/Q29</f>
        <v>#DIV/0!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Wedstrijdbureau</cp:lastModifiedBy>
  <cp:lastPrinted>2024-01-19T23:06:54Z</cp:lastPrinted>
  <dcterms:created xsi:type="dcterms:W3CDTF">2003-09-30T17:35:19Z</dcterms:created>
  <dcterms:modified xsi:type="dcterms:W3CDTF">2024-01-19T23:11:05Z</dcterms:modified>
  <cp:category/>
  <cp:version/>
  <cp:contentType/>
  <cp:contentStatus/>
</cp:coreProperties>
</file>